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2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<sst xmlns="http://schemas.openxmlformats.org/spreadsheetml/2006/main" count="379" uniqueCount="71">
  <si>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</si>
  <si>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</si>
  <si>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</si>
  <si>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</si>
  <si>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</si>
  <si>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</si>
  <si>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</si>
  <si>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</si>
  <si>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</si>
  <si>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</si>
  <si>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</si>
  <si>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</si>
  <si>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日産フットボールクラブ</t>
  </si>
  <si>
    <t>－</t>
  </si>
  <si>
    <t>フットボールクラブブランド</t>
  </si>
  <si>
    <t>Ｆ．ＦＡＬＣＯＮ</t>
  </si>
  <si>
    <t>ＦＣ　 Ｃｉｅｌｏ</t>
  </si>
  <si>
    <t>キヤノン</t>
  </si>
  <si>
    <t>上河内サッカークラブ</t>
  </si>
  <si>
    <t>さくら</t>
  </si>
  <si>
    <t>みはらサッカークラブ</t>
  </si>
  <si>
    <t>瑞穂野</t>
  </si>
  <si>
    <t>栃木ＳＣレジェンド</t>
  </si>
  <si>
    <t>栃木県庁蹴球会</t>
  </si>
  <si>
    <t>揚茜ブラザース</t>
  </si>
  <si>
    <t>平成２６年度　栃木県社会人サッカーリーグ　宇河地区３部 Ａブロック勝敗表</t>
  </si>
  <si>
    <t>ＳＡＳＵＫＥ　 ＦＣ</t>
  </si>
  <si>
    <t>泉１９９６</t>
  </si>
  <si>
    <t>ＳＡＳＵＫＥ</t>
  </si>
  <si>
    <t>ＳＣレジェンド</t>
  </si>
  <si>
    <t>平成２６年度　栃木県社会人サッカーリーグ　宇河地区３部 Ｂブロック勝敗表</t>
  </si>
  <si>
    <t>キヤノンＳＣ</t>
  </si>
  <si>
    <t>ＲＥＶＵＥ　 Ｆ．Ｃ</t>
  </si>
  <si>
    <t>ａｍｎａｃ</t>
  </si>
  <si>
    <t>作大ＦＣ</t>
  </si>
  <si>
    <t>ブラザース</t>
  </si>
  <si>
    <t>ＲＥＶＵＥ</t>
  </si>
  <si>
    <t>瑞穂野ＦＣ</t>
  </si>
  <si>
    <t>宇都宮市役所サッカー部</t>
  </si>
  <si>
    <t>栃木県警察サッカークラブ</t>
  </si>
  <si>
    <t>ＦＣ　ＳＡＫＵＲＡ　７７</t>
  </si>
  <si>
    <t>ＦＣアミーゴ</t>
  </si>
  <si>
    <t>ＦＥＬＬＯＷＳ</t>
  </si>
  <si>
    <t>市役所</t>
  </si>
  <si>
    <t>栃木県警</t>
  </si>
  <si>
    <t>みはら</t>
  </si>
  <si>
    <t>SAKURA７７</t>
  </si>
  <si>
    <t>アミーゴ</t>
  </si>
  <si>
    <t>FELLOWS</t>
  </si>
  <si>
    <t>上河内</t>
  </si>
  <si>
    <t>作大</t>
  </si>
  <si>
    <t>ブランド</t>
  </si>
  <si>
    <t>Ｃｉｅｌｏ</t>
  </si>
  <si>
    <t>栃木県庁</t>
  </si>
  <si>
    <t>泉</t>
  </si>
  <si>
    <t>ＦＡＬＣＯＮ</t>
  </si>
  <si>
    <t>日産</t>
  </si>
  <si>
    <t>平成２６年度　栃木県社会人サッカーリーグ　宇河地区３部 Ｃブロック勝敗表</t>
  </si>
  <si>
    <t>棄権</t>
  </si>
  <si>
    <t>●</t>
  </si>
  <si>
    <t>△</t>
  </si>
  <si>
    <t>－</t>
  </si>
  <si>
    <t>○</t>
  </si>
  <si>
    <t>●</t>
  </si>
  <si>
    <t>○</t>
  </si>
  <si>
    <t>△</t>
  </si>
  <si>
    <t>●</t>
  </si>
  <si>
    <t>－</t>
  </si>
  <si>
    <t>○</t>
  </si>
  <si>
    <t>△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</si>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</sst>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2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56" fontId="44" fillId="0" borderId="29" xfId="0" applyNumberFormat="1" applyFont="1" applyFill="1" applyBorder="1" applyAlignment="1">
      <alignment horizontal="center" vertical="center"/>
    </xf>
    <xf numFmtId="56" fontId="44" fillId="0" borderId="30" xfId="0" applyNumberFormat="1" applyFont="1" applyFill="1" applyBorder="1" applyAlignment="1">
      <alignment horizontal="center" vertical="center"/>
    </xf>
    <xf numFmtId="56" fontId="44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44" fillId="0" borderId="14" xfId="0" applyNumberFormat="1" applyFont="1" applyFill="1" applyBorder="1" applyAlignment="1">
      <alignment horizontal="center" vertical="center"/>
    </xf>
    <xf numFmtId="56" fontId="44" fillId="0" borderId="20" xfId="0" applyNumberFormat="1" applyFont="1" applyFill="1" applyBorder="1" applyAlignment="1">
      <alignment horizontal="center" vertical="center"/>
    </xf>
    <xf numFmtId="56" fontId="44" fillId="0" borderId="15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K27" sqref="K27"/>
    </sheetView>
  </sheetViews>
  <sheetFormatPr defaultColWidth="9.00390625" defaultRowHeight="13.5"/>
  <cols>
    <col min="1" max="1" width="1.25" style="0" customWidth="1"/>
    <col min="2" max="3" width="11.625" style="0" customWidth="1"/>
    <col min="4" max="4" width="1.25" style="0" customWidth="1"/>
    <col min="5" max="28" width="3.375" style="0" customWidth="1"/>
    <col min="29" max="31" width="3.125" style="0" hidden="1" customWidth="1"/>
    <col min="32" max="39" width="4.875" style="0" customWidth="1"/>
    <col min="40" max="40" width="5.625" style="0" customWidth="1"/>
  </cols>
  <sheetData>
    <row r="1" spans="1:39" ht="19.5" customHeight="1">
      <c r="A1" s="49" t="s">
        <v>25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51"/>
      <c r="I4" s="2"/>
      <c r="J4" s="2"/>
      <c r="K4" s="53"/>
      <c r="L4" s="3"/>
      <c r="M4" s="3"/>
      <c r="N4" s="55"/>
      <c r="O4" s="4"/>
      <c r="P4" s="4"/>
      <c r="Q4" s="57"/>
      <c r="R4" s="5"/>
      <c r="S4" s="5"/>
      <c r="T4" s="53"/>
      <c r="U4" s="3"/>
      <c r="V4" s="3"/>
      <c r="W4" s="55"/>
      <c r="X4" s="4"/>
      <c r="Y4" s="4"/>
      <c r="Z4" s="55"/>
      <c r="AA4" s="4"/>
      <c r="AB4" s="4"/>
      <c r="AC4" s="53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2"/>
      <c r="I5" s="6"/>
      <c r="J5" s="6"/>
      <c r="K5" s="54"/>
      <c r="L5" s="7"/>
      <c r="M5" s="7"/>
      <c r="N5" s="56"/>
      <c r="O5" s="8"/>
      <c r="P5" s="8"/>
      <c r="Q5" s="58"/>
      <c r="R5" s="9"/>
      <c r="S5" s="9"/>
      <c r="T5" s="54"/>
      <c r="U5" s="7"/>
      <c r="V5" s="7"/>
      <c r="W5" s="56"/>
      <c r="X5" s="8"/>
      <c r="Y5" s="8"/>
      <c r="Z5" s="56"/>
      <c r="AA5" s="8"/>
      <c r="AB5" s="8"/>
      <c r="AC5" s="54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1" t="s">
        <v>5</v>
      </c>
      <c r="B6" s="92"/>
      <c r="C6" s="92"/>
      <c r="D6" s="93"/>
      <c r="E6" s="59" t="s">
        <v>54</v>
      </c>
      <c r="F6" s="96"/>
      <c r="G6" s="97"/>
      <c r="H6" s="43" t="s">
        <v>55</v>
      </c>
      <c r="I6" s="101"/>
      <c r="J6" s="102"/>
      <c r="K6" s="43" t="s">
        <v>56</v>
      </c>
      <c r="L6" s="44"/>
      <c r="M6" s="45"/>
      <c r="N6" s="80" t="s">
        <v>51</v>
      </c>
      <c r="O6" s="81"/>
      <c r="P6" s="82"/>
      <c r="Q6" s="80" t="s">
        <v>52</v>
      </c>
      <c r="R6" s="81"/>
      <c r="S6" s="82"/>
      <c r="T6" s="80" t="s">
        <v>28</v>
      </c>
      <c r="U6" s="81"/>
      <c r="V6" s="82"/>
      <c r="W6" s="43" t="s">
        <v>53</v>
      </c>
      <c r="X6" s="106"/>
      <c r="Y6" s="107"/>
      <c r="Z6" s="43" t="s">
        <v>29</v>
      </c>
      <c r="AA6" s="44"/>
      <c r="AB6" s="45"/>
      <c r="AC6" s="59"/>
      <c r="AD6" s="60"/>
      <c r="AE6" s="61"/>
      <c r="AF6" s="41" t="s">
        <v>0</v>
      </c>
      <c r="AG6" s="41" t="s">
        <v>3</v>
      </c>
      <c r="AH6" s="41" t="s">
        <v>4</v>
      </c>
      <c r="AI6" s="41" t="s">
        <v>6</v>
      </c>
      <c r="AJ6" s="41" t="s">
        <v>7</v>
      </c>
      <c r="AK6" s="76" t="s">
        <v>8</v>
      </c>
      <c r="AL6" s="78" t="s">
        <v>2</v>
      </c>
      <c r="AM6" s="86" t="s">
        <v>9</v>
      </c>
    </row>
    <row r="7" spans="1:39" ht="19.5" customHeight="1">
      <c r="A7" s="79"/>
      <c r="B7" s="94"/>
      <c r="C7" s="94"/>
      <c r="D7" s="95"/>
      <c r="E7" s="98"/>
      <c r="F7" s="99"/>
      <c r="G7" s="100"/>
      <c r="H7" s="103"/>
      <c r="I7" s="104"/>
      <c r="J7" s="105"/>
      <c r="K7" s="46"/>
      <c r="L7" s="47"/>
      <c r="M7" s="48"/>
      <c r="N7" s="83"/>
      <c r="O7" s="84"/>
      <c r="P7" s="85"/>
      <c r="Q7" s="83"/>
      <c r="R7" s="84"/>
      <c r="S7" s="85"/>
      <c r="T7" s="83"/>
      <c r="U7" s="84"/>
      <c r="V7" s="85"/>
      <c r="W7" s="108"/>
      <c r="X7" s="109"/>
      <c r="Y7" s="110"/>
      <c r="Z7" s="46"/>
      <c r="AA7" s="47"/>
      <c r="AB7" s="48"/>
      <c r="AC7" s="62"/>
      <c r="AD7" s="63"/>
      <c r="AE7" s="64"/>
      <c r="AF7" s="42"/>
      <c r="AG7" s="42"/>
      <c r="AH7" s="42"/>
      <c r="AI7" s="42"/>
      <c r="AJ7" s="42"/>
      <c r="AK7" s="77"/>
      <c r="AL7" s="79"/>
      <c r="AM7" s="87"/>
    </row>
    <row r="8" spans="1:39" ht="19.5" customHeight="1">
      <c r="A8" s="26"/>
      <c r="B8" s="135" t="s">
        <v>27</v>
      </c>
      <c r="C8" s="136"/>
      <c r="D8" s="27"/>
      <c r="E8" s="67"/>
      <c r="F8" s="68"/>
      <c r="G8" s="69"/>
      <c r="H8" s="73" t="s">
        <v>59</v>
      </c>
      <c r="I8" s="74"/>
      <c r="J8" s="75"/>
      <c r="K8" s="73" t="s">
        <v>59</v>
      </c>
      <c r="L8" s="74"/>
      <c r="M8" s="75"/>
      <c r="N8" s="73" t="s">
        <v>59</v>
      </c>
      <c r="O8" s="74"/>
      <c r="P8" s="75"/>
      <c r="Q8" s="73" t="s">
        <v>59</v>
      </c>
      <c r="R8" s="74"/>
      <c r="S8" s="75"/>
      <c r="T8" s="73" t="s">
        <v>60</v>
      </c>
      <c r="U8" s="74"/>
      <c r="V8" s="75"/>
      <c r="W8" s="73" t="s">
        <v>59</v>
      </c>
      <c r="X8" s="74"/>
      <c r="Y8" s="75"/>
      <c r="Z8" s="111" t="s">
        <v>10</v>
      </c>
      <c r="AA8" s="112"/>
      <c r="AB8" s="113"/>
      <c r="AC8" s="73"/>
      <c r="AD8" s="74"/>
      <c r="AE8" s="75"/>
      <c r="AF8" s="90">
        <f>COUNTIF(E8:AC8,"○")</f>
        <v>0</v>
      </c>
      <c r="AG8" s="90">
        <f>COUNTIF(E8:AC8,"●")</f>
        <v>6</v>
      </c>
      <c r="AH8" s="90">
        <f>COUNTIF(E8:AC8,"△")</f>
        <v>1</v>
      </c>
      <c r="AI8" s="88">
        <f>SUM(E9,H9,K9,N9,Q9,T9,W9,Z9,AC9)</f>
        <v>5</v>
      </c>
      <c r="AJ8" s="88">
        <f>SUM(G9,J9,M9,P9,S9,V9,Y9,AB9,AE9)</f>
        <v>29</v>
      </c>
      <c r="AK8" s="88">
        <f>AI8-AJ8</f>
        <v>-24</v>
      </c>
      <c r="AL8" s="114">
        <f>AF8*3+AH8*1</f>
        <v>1</v>
      </c>
      <c r="AM8" s="65"/>
    </row>
    <row r="9" spans="1:39" ht="19.5" customHeight="1">
      <c r="A9" s="28"/>
      <c r="B9" s="137"/>
      <c r="C9" s="137"/>
      <c r="D9" s="29"/>
      <c r="E9" s="70"/>
      <c r="F9" s="71"/>
      <c r="G9" s="72"/>
      <c r="H9" s="15">
        <v>1</v>
      </c>
      <c r="I9" s="16" t="s">
        <v>61</v>
      </c>
      <c r="J9" s="17">
        <v>5</v>
      </c>
      <c r="K9" s="15">
        <v>0</v>
      </c>
      <c r="L9" s="16" t="s">
        <v>61</v>
      </c>
      <c r="M9" s="17">
        <v>7</v>
      </c>
      <c r="N9" s="15">
        <v>1</v>
      </c>
      <c r="O9" s="16" t="s">
        <v>61</v>
      </c>
      <c r="P9" s="17">
        <v>3</v>
      </c>
      <c r="Q9" s="15">
        <v>1</v>
      </c>
      <c r="R9" s="16" t="s">
        <v>61</v>
      </c>
      <c r="S9" s="17">
        <v>5</v>
      </c>
      <c r="T9" s="15">
        <v>1</v>
      </c>
      <c r="U9" s="16" t="s">
        <v>61</v>
      </c>
      <c r="V9" s="17">
        <v>1</v>
      </c>
      <c r="W9" s="15">
        <v>0</v>
      </c>
      <c r="X9" s="16" t="s">
        <v>61</v>
      </c>
      <c r="Y9" s="17">
        <v>5</v>
      </c>
      <c r="Z9" s="34">
        <v>1</v>
      </c>
      <c r="AA9" s="35" t="s">
        <v>13</v>
      </c>
      <c r="AB9" s="36">
        <v>3</v>
      </c>
      <c r="AC9" s="15"/>
      <c r="AD9" s="16"/>
      <c r="AE9" s="17"/>
      <c r="AF9" s="90"/>
      <c r="AG9" s="90"/>
      <c r="AH9" s="90"/>
      <c r="AI9" s="89"/>
      <c r="AJ9" s="89"/>
      <c r="AK9" s="89"/>
      <c r="AL9" s="115"/>
      <c r="AM9" s="66"/>
    </row>
    <row r="10" spans="1:39" ht="19.5" customHeight="1">
      <c r="A10" s="22"/>
      <c r="B10" s="135" t="s">
        <v>15</v>
      </c>
      <c r="C10" s="136"/>
      <c r="D10" s="23"/>
      <c r="E10" s="73" t="s">
        <v>62</v>
      </c>
      <c r="F10" s="74"/>
      <c r="G10" s="75"/>
      <c r="H10" s="67"/>
      <c r="I10" s="68"/>
      <c r="J10" s="69"/>
      <c r="K10" s="73" t="s">
        <v>62</v>
      </c>
      <c r="L10" s="74"/>
      <c r="M10" s="75"/>
      <c r="N10" s="73" t="s">
        <v>62</v>
      </c>
      <c r="O10" s="74"/>
      <c r="P10" s="75"/>
      <c r="Q10" s="73" t="s">
        <v>62</v>
      </c>
      <c r="R10" s="74"/>
      <c r="S10" s="75"/>
      <c r="T10" s="111" t="s">
        <v>1</v>
      </c>
      <c r="U10" s="112"/>
      <c r="V10" s="113"/>
      <c r="W10" s="73" t="s">
        <v>62</v>
      </c>
      <c r="X10" s="74"/>
      <c r="Y10" s="75"/>
      <c r="Z10" s="73" t="s">
        <v>62</v>
      </c>
      <c r="AA10" s="74"/>
      <c r="AB10" s="75"/>
      <c r="AC10" s="73"/>
      <c r="AD10" s="74"/>
      <c r="AE10" s="75"/>
      <c r="AF10" s="90">
        <f>COUNTIF(E10:AC10,"○")</f>
        <v>7</v>
      </c>
      <c r="AG10" s="90">
        <f>COUNTIF(E10:AC10,"●")</f>
        <v>0</v>
      </c>
      <c r="AH10" s="90">
        <f>COUNTIF(E10:AC10,"△")</f>
        <v>0</v>
      </c>
      <c r="AI10" s="88">
        <f>SUM(E11,H11,K11,N11,Q11,T11,W11,Z11,AC11)</f>
        <v>25</v>
      </c>
      <c r="AJ10" s="88">
        <f>SUM(G11,J11,M11,P11,S11,V11,Y11,AB11,AE11)</f>
        <v>2</v>
      </c>
      <c r="AK10" s="88">
        <f>AI10-AJ10</f>
        <v>23</v>
      </c>
      <c r="AL10" s="114">
        <f>AF10*3+AH10*1</f>
        <v>21</v>
      </c>
      <c r="AM10" s="65"/>
    </row>
    <row r="11" spans="1:39" ht="19.5" customHeight="1">
      <c r="A11" s="24"/>
      <c r="B11" s="137"/>
      <c r="C11" s="137"/>
      <c r="D11" s="25"/>
      <c r="E11" s="15">
        <v>5</v>
      </c>
      <c r="F11" s="16" t="s">
        <v>61</v>
      </c>
      <c r="G11" s="17">
        <v>1</v>
      </c>
      <c r="H11" s="70"/>
      <c r="I11" s="71"/>
      <c r="J11" s="72"/>
      <c r="K11" s="15">
        <v>1</v>
      </c>
      <c r="L11" s="16" t="s">
        <v>61</v>
      </c>
      <c r="M11" s="17">
        <v>0</v>
      </c>
      <c r="N11" s="15">
        <v>7</v>
      </c>
      <c r="O11" s="16" t="s">
        <v>61</v>
      </c>
      <c r="P11" s="17">
        <v>0</v>
      </c>
      <c r="Q11" s="15">
        <v>3</v>
      </c>
      <c r="R11" s="16" t="s">
        <v>61</v>
      </c>
      <c r="S11" s="17">
        <v>0</v>
      </c>
      <c r="T11" s="34">
        <v>3</v>
      </c>
      <c r="U11" s="35" t="s">
        <v>13</v>
      </c>
      <c r="V11" s="36">
        <v>0</v>
      </c>
      <c r="W11" s="15">
        <v>3</v>
      </c>
      <c r="X11" s="16" t="s">
        <v>61</v>
      </c>
      <c r="Y11" s="17">
        <v>1</v>
      </c>
      <c r="Z11" s="15">
        <v>3</v>
      </c>
      <c r="AA11" s="16" t="s">
        <v>61</v>
      </c>
      <c r="AB11" s="17">
        <v>0</v>
      </c>
      <c r="AC11" s="15"/>
      <c r="AD11" s="16"/>
      <c r="AE11" s="17"/>
      <c r="AF11" s="90"/>
      <c r="AG11" s="90"/>
      <c r="AH11" s="90"/>
      <c r="AI11" s="89"/>
      <c r="AJ11" s="89"/>
      <c r="AK11" s="89"/>
      <c r="AL11" s="115"/>
      <c r="AM11" s="66"/>
    </row>
    <row r="12" spans="1:39" ht="19.5" customHeight="1">
      <c r="A12" s="22"/>
      <c r="B12" s="135" t="s">
        <v>12</v>
      </c>
      <c r="C12" s="136"/>
      <c r="D12" s="23"/>
      <c r="E12" s="73" t="s">
        <v>62</v>
      </c>
      <c r="F12" s="74"/>
      <c r="G12" s="75"/>
      <c r="H12" s="73" t="s">
        <v>59</v>
      </c>
      <c r="I12" s="74"/>
      <c r="J12" s="75"/>
      <c r="K12" s="67"/>
      <c r="L12" s="68"/>
      <c r="M12" s="69"/>
      <c r="N12" s="73" t="s">
        <v>62</v>
      </c>
      <c r="O12" s="74"/>
      <c r="P12" s="75"/>
      <c r="Q12" s="73" t="s">
        <v>62</v>
      </c>
      <c r="R12" s="74"/>
      <c r="S12" s="75"/>
      <c r="T12" s="73" t="s">
        <v>62</v>
      </c>
      <c r="U12" s="74"/>
      <c r="V12" s="75"/>
      <c r="W12" s="73"/>
      <c r="X12" s="74"/>
      <c r="Y12" s="75"/>
      <c r="Z12" s="73" t="s">
        <v>60</v>
      </c>
      <c r="AA12" s="74"/>
      <c r="AB12" s="75"/>
      <c r="AC12" s="73"/>
      <c r="AD12" s="74"/>
      <c r="AE12" s="75"/>
      <c r="AF12" s="90">
        <f>COUNTIF(E12:AC12,"○")</f>
        <v>4</v>
      </c>
      <c r="AG12" s="90">
        <f>COUNTIF(E12:AC12,"●")</f>
        <v>1</v>
      </c>
      <c r="AH12" s="90">
        <f>COUNTIF(E12:AC12,"△")</f>
        <v>1</v>
      </c>
      <c r="AI12" s="88">
        <f>SUM(E13,H13,K13,N13,Q13,T13,W13,Z13,AC13)</f>
        <v>23</v>
      </c>
      <c r="AJ12" s="88">
        <f>SUM(G13,J13,M13,P13,S13,V13,Y13,AB13,AE13)</f>
        <v>7</v>
      </c>
      <c r="AK12" s="88">
        <f>AI12-AJ12</f>
        <v>16</v>
      </c>
      <c r="AL12" s="114">
        <f>AF12*3+AH12*1</f>
        <v>13</v>
      </c>
      <c r="AM12" s="65"/>
    </row>
    <row r="13" spans="1:39" ht="19.5" customHeight="1">
      <c r="A13" s="24"/>
      <c r="B13" s="137"/>
      <c r="C13" s="137"/>
      <c r="D13" s="25"/>
      <c r="E13" s="15">
        <v>7</v>
      </c>
      <c r="F13" s="16" t="s">
        <v>61</v>
      </c>
      <c r="G13" s="17">
        <v>0</v>
      </c>
      <c r="H13" s="15">
        <v>0</v>
      </c>
      <c r="I13" s="16" t="s">
        <v>61</v>
      </c>
      <c r="J13" s="17">
        <v>1</v>
      </c>
      <c r="K13" s="70"/>
      <c r="L13" s="71"/>
      <c r="M13" s="72"/>
      <c r="N13" s="15">
        <v>6</v>
      </c>
      <c r="O13" s="16" t="s">
        <v>61</v>
      </c>
      <c r="P13" s="17">
        <v>1</v>
      </c>
      <c r="Q13" s="15">
        <v>4</v>
      </c>
      <c r="R13" s="16" t="s">
        <v>61</v>
      </c>
      <c r="S13" s="17">
        <v>2</v>
      </c>
      <c r="T13" s="15">
        <v>3</v>
      </c>
      <c r="U13" s="16" t="s">
        <v>61</v>
      </c>
      <c r="V13" s="17">
        <v>0</v>
      </c>
      <c r="W13" s="15"/>
      <c r="X13" s="16" t="s">
        <v>61</v>
      </c>
      <c r="Y13" s="17"/>
      <c r="Z13" s="15">
        <v>3</v>
      </c>
      <c r="AA13" s="16" t="s">
        <v>61</v>
      </c>
      <c r="AB13" s="17">
        <v>3</v>
      </c>
      <c r="AC13" s="15"/>
      <c r="AD13" s="16"/>
      <c r="AE13" s="17"/>
      <c r="AF13" s="90"/>
      <c r="AG13" s="90"/>
      <c r="AH13" s="90"/>
      <c r="AI13" s="89"/>
      <c r="AJ13" s="89"/>
      <c r="AK13" s="89"/>
      <c r="AL13" s="115"/>
      <c r="AM13" s="66"/>
    </row>
    <row r="14" spans="1:39" ht="19.5" customHeight="1">
      <c r="A14" s="30"/>
      <c r="B14" s="135" t="s">
        <v>14</v>
      </c>
      <c r="C14" s="136"/>
      <c r="D14" s="31"/>
      <c r="E14" s="73" t="s">
        <v>62</v>
      </c>
      <c r="F14" s="74"/>
      <c r="G14" s="75"/>
      <c r="H14" s="73" t="s">
        <v>59</v>
      </c>
      <c r="I14" s="74"/>
      <c r="J14" s="75"/>
      <c r="K14" s="73" t="s">
        <v>59</v>
      </c>
      <c r="L14" s="74"/>
      <c r="M14" s="75"/>
      <c r="N14" s="67"/>
      <c r="O14" s="68"/>
      <c r="P14" s="69"/>
      <c r="Q14" s="116" t="s">
        <v>10</v>
      </c>
      <c r="R14" s="117"/>
      <c r="S14" s="118"/>
      <c r="T14" s="73" t="s">
        <v>62</v>
      </c>
      <c r="U14" s="74"/>
      <c r="V14" s="75"/>
      <c r="W14" s="73" t="s">
        <v>62</v>
      </c>
      <c r="X14" s="74"/>
      <c r="Y14" s="75"/>
      <c r="Z14" s="73" t="s">
        <v>62</v>
      </c>
      <c r="AA14" s="74"/>
      <c r="AB14" s="75"/>
      <c r="AC14" s="73"/>
      <c r="AD14" s="74"/>
      <c r="AE14" s="75"/>
      <c r="AF14" s="90">
        <f>COUNTIF(E14:AC14,"○")</f>
        <v>4</v>
      </c>
      <c r="AG14" s="90">
        <f>COUNTIF(E14:AC14,"●")</f>
        <v>3</v>
      </c>
      <c r="AH14" s="90">
        <f>COUNTIF(E14:AC14,"△")</f>
        <v>0</v>
      </c>
      <c r="AI14" s="88">
        <f>SUM(E15,H15,K15,N15,Q15,T15,W15,Z15,AC15)</f>
        <v>13</v>
      </c>
      <c r="AJ14" s="88">
        <f>SUM(G15,J15,M15,P15,S15,V15,Y15,AB15,AE15)</f>
        <v>17</v>
      </c>
      <c r="AK14" s="88">
        <f>AI14-AJ14</f>
        <v>-4</v>
      </c>
      <c r="AL14" s="114">
        <f>AF14*3+AH14*1</f>
        <v>12</v>
      </c>
      <c r="AM14" s="65"/>
    </row>
    <row r="15" spans="1:39" ht="19.5" customHeight="1">
      <c r="A15" s="32"/>
      <c r="B15" s="137"/>
      <c r="C15" s="137"/>
      <c r="D15" s="33"/>
      <c r="E15" s="15">
        <v>3</v>
      </c>
      <c r="F15" s="16" t="s">
        <v>61</v>
      </c>
      <c r="G15" s="17">
        <v>1</v>
      </c>
      <c r="H15" s="15">
        <v>0</v>
      </c>
      <c r="I15" s="16" t="s">
        <v>61</v>
      </c>
      <c r="J15" s="17">
        <v>7</v>
      </c>
      <c r="K15" s="15">
        <v>1</v>
      </c>
      <c r="L15" s="16" t="s">
        <v>61</v>
      </c>
      <c r="M15" s="17">
        <v>6</v>
      </c>
      <c r="N15" s="70"/>
      <c r="O15" s="71"/>
      <c r="P15" s="72"/>
      <c r="Q15" s="34">
        <v>1</v>
      </c>
      <c r="R15" s="35" t="s">
        <v>13</v>
      </c>
      <c r="S15" s="36">
        <v>2</v>
      </c>
      <c r="T15" s="15">
        <v>3</v>
      </c>
      <c r="U15" s="16" t="s">
        <v>61</v>
      </c>
      <c r="V15" s="17">
        <v>0</v>
      </c>
      <c r="W15" s="15">
        <v>3</v>
      </c>
      <c r="X15" s="16" t="s">
        <v>61</v>
      </c>
      <c r="Y15" s="17">
        <v>0</v>
      </c>
      <c r="Z15" s="15">
        <v>2</v>
      </c>
      <c r="AA15" s="16" t="s">
        <v>61</v>
      </c>
      <c r="AB15" s="17">
        <v>1</v>
      </c>
      <c r="AC15" s="15"/>
      <c r="AD15" s="16"/>
      <c r="AE15" s="17"/>
      <c r="AF15" s="90"/>
      <c r="AG15" s="90"/>
      <c r="AH15" s="90"/>
      <c r="AI15" s="89"/>
      <c r="AJ15" s="89"/>
      <c r="AK15" s="89"/>
      <c r="AL15" s="115"/>
      <c r="AM15" s="66"/>
    </row>
    <row r="16" spans="1:39" ht="19.5" customHeight="1">
      <c r="A16" s="22"/>
      <c r="B16" s="135" t="s">
        <v>16</v>
      </c>
      <c r="C16" s="136"/>
      <c r="D16" s="23"/>
      <c r="E16" s="73" t="s">
        <v>62</v>
      </c>
      <c r="F16" s="74"/>
      <c r="G16" s="75"/>
      <c r="H16" s="73" t="s">
        <v>59</v>
      </c>
      <c r="I16" s="74"/>
      <c r="J16" s="75"/>
      <c r="K16" s="73" t="s">
        <v>59</v>
      </c>
      <c r="L16" s="74"/>
      <c r="M16" s="75"/>
      <c r="N16" s="111" t="s">
        <v>1</v>
      </c>
      <c r="O16" s="112"/>
      <c r="P16" s="113"/>
      <c r="Q16" s="67"/>
      <c r="R16" s="68"/>
      <c r="S16" s="69"/>
      <c r="T16" s="73" t="s">
        <v>60</v>
      </c>
      <c r="U16" s="74"/>
      <c r="V16" s="75"/>
      <c r="W16" s="73" t="s">
        <v>59</v>
      </c>
      <c r="X16" s="74"/>
      <c r="Y16" s="75"/>
      <c r="Z16" s="73" t="s">
        <v>62</v>
      </c>
      <c r="AA16" s="74"/>
      <c r="AB16" s="75"/>
      <c r="AC16" s="73"/>
      <c r="AD16" s="74"/>
      <c r="AE16" s="75"/>
      <c r="AF16" s="90">
        <f>COUNTIF(E16:AC16,"○")</f>
        <v>3</v>
      </c>
      <c r="AG16" s="90">
        <f>COUNTIF(E16:AC16,"●")</f>
        <v>3</v>
      </c>
      <c r="AH16" s="90">
        <f>COUNTIF(E16:AC16,"△")</f>
        <v>1</v>
      </c>
      <c r="AI16" s="88">
        <f>SUM(E17,H17,K17,N17,Q17,T17,W17,Z17,AC17)</f>
        <v>16</v>
      </c>
      <c r="AJ16" s="88">
        <f>SUM(G17,J17,M17,P17,S17,V17,Y17,AB17,AE17)</f>
        <v>13</v>
      </c>
      <c r="AK16" s="88">
        <f>AI16-AJ16</f>
        <v>3</v>
      </c>
      <c r="AL16" s="114">
        <f>AF16*3+AH16*1</f>
        <v>10</v>
      </c>
      <c r="AM16" s="65"/>
    </row>
    <row r="17" spans="1:39" ht="19.5" customHeight="1">
      <c r="A17" s="24"/>
      <c r="B17" s="137"/>
      <c r="C17" s="137"/>
      <c r="D17" s="25"/>
      <c r="E17" s="15">
        <v>5</v>
      </c>
      <c r="F17" s="16" t="s">
        <v>61</v>
      </c>
      <c r="G17" s="17">
        <v>1</v>
      </c>
      <c r="H17" s="15">
        <v>0</v>
      </c>
      <c r="I17" s="16" t="s">
        <v>61</v>
      </c>
      <c r="J17" s="17">
        <v>3</v>
      </c>
      <c r="K17" s="15">
        <v>2</v>
      </c>
      <c r="L17" s="16" t="s">
        <v>61</v>
      </c>
      <c r="M17" s="17">
        <v>4</v>
      </c>
      <c r="N17" s="34">
        <v>2</v>
      </c>
      <c r="O17" s="35" t="s">
        <v>13</v>
      </c>
      <c r="P17" s="36">
        <v>1</v>
      </c>
      <c r="Q17" s="70"/>
      <c r="R17" s="71"/>
      <c r="S17" s="72"/>
      <c r="T17" s="15">
        <v>1</v>
      </c>
      <c r="U17" s="16" t="s">
        <v>61</v>
      </c>
      <c r="V17" s="17">
        <v>1</v>
      </c>
      <c r="W17" s="15">
        <v>1</v>
      </c>
      <c r="X17" s="16" t="s">
        <v>61</v>
      </c>
      <c r="Y17" s="17">
        <v>3</v>
      </c>
      <c r="Z17" s="15">
        <v>5</v>
      </c>
      <c r="AA17" s="16" t="s">
        <v>61</v>
      </c>
      <c r="AB17" s="17">
        <v>0</v>
      </c>
      <c r="AC17" s="15"/>
      <c r="AD17" s="16"/>
      <c r="AE17" s="17"/>
      <c r="AF17" s="90"/>
      <c r="AG17" s="90"/>
      <c r="AH17" s="90"/>
      <c r="AI17" s="89"/>
      <c r="AJ17" s="89"/>
      <c r="AK17" s="89"/>
      <c r="AL17" s="115"/>
      <c r="AM17" s="66"/>
    </row>
    <row r="18" spans="1:39" ht="19.5" customHeight="1">
      <c r="A18" s="26"/>
      <c r="B18" s="135" t="s">
        <v>26</v>
      </c>
      <c r="C18" s="136"/>
      <c r="D18" s="27"/>
      <c r="E18" s="73" t="s">
        <v>60</v>
      </c>
      <c r="F18" s="74"/>
      <c r="G18" s="75"/>
      <c r="H18" s="111" t="s">
        <v>10</v>
      </c>
      <c r="I18" s="112"/>
      <c r="J18" s="113"/>
      <c r="K18" s="73" t="s">
        <v>59</v>
      </c>
      <c r="L18" s="74"/>
      <c r="M18" s="75"/>
      <c r="N18" s="73" t="s">
        <v>59</v>
      </c>
      <c r="O18" s="74"/>
      <c r="P18" s="75"/>
      <c r="Q18" s="73" t="s">
        <v>60</v>
      </c>
      <c r="R18" s="74"/>
      <c r="S18" s="75"/>
      <c r="T18" s="67"/>
      <c r="U18" s="68"/>
      <c r="V18" s="69"/>
      <c r="W18" s="73" t="s">
        <v>59</v>
      </c>
      <c r="X18" s="74"/>
      <c r="Y18" s="75"/>
      <c r="Z18" s="119" t="s">
        <v>59</v>
      </c>
      <c r="AA18" s="120"/>
      <c r="AB18" s="121"/>
      <c r="AC18" s="73"/>
      <c r="AD18" s="74"/>
      <c r="AE18" s="75"/>
      <c r="AF18" s="90">
        <f>COUNTIF(E18:AC18,"○")</f>
        <v>0</v>
      </c>
      <c r="AG18" s="90">
        <f>COUNTIF(E18:AC18,"●")</f>
        <v>5</v>
      </c>
      <c r="AH18" s="90">
        <f>COUNTIF(E18:AC18,"△")</f>
        <v>2</v>
      </c>
      <c r="AI18" s="88">
        <f>SUM(E19,H19,K19,N19,Q19,T19,W19,Z19,AC19)</f>
        <v>3</v>
      </c>
      <c r="AJ18" s="88">
        <f>SUM(G19,J19,M19,P19,S19,V19,Y19,AB19,AE19)</f>
        <v>17</v>
      </c>
      <c r="AK18" s="88">
        <f>AI18-AJ18</f>
        <v>-14</v>
      </c>
      <c r="AL18" s="114">
        <f>AF18*3+AH18*1-9</f>
        <v>-7</v>
      </c>
      <c r="AM18" s="65"/>
    </row>
    <row r="19" spans="1:39" ht="19.5" customHeight="1">
      <c r="A19" s="28"/>
      <c r="B19" s="137"/>
      <c r="C19" s="137"/>
      <c r="D19" s="29"/>
      <c r="E19" s="15">
        <v>1</v>
      </c>
      <c r="F19" s="16" t="s">
        <v>61</v>
      </c>
      <c r="G19" s="17">
        <v>1</v>
      </c>
      <c r="H19" s="34">
        <v>0</v>
      </c>
      <c r="I19" s="40" t="s">
        <v>58</v>
      </c>
      <c r="J19" s="36">
        <v>3</v>
      </c>
      <c r="K19" s="15">
        <v>0</v>
      </c>
      <c r="L19" s="39" t="s">
        <v>58</v>
      </c>
      <c r="M19" s="17">
        <v>3</v>
      </c>
      <c r="N19" s="15">
        <v>0</v>
      </c>
      <c r="O19" s="39" t="s">
        <v>58</v>
      </c>
      <c r="P19" s="17">
        <v>3</v>
      </c>
      <c r="Q19" s="15">
        <v>1</v>
      </c>
      <c r="R19" s="16" t="s">
        <v>61</v>
      </c>
      <c r="S19" s="17">
        <v>1</v>
      </c>
      <c r="T19" s="70"/>
      <c r="U19" s="71"/>
      <c r="V19" s="72"/>
      <c r="W19" s="15">
        <v>0</v>
      </c>
      <c r="X19" s="16" t="s">
        <v>61</v>
      </c>
      <c r="Y19" s="17">
        <v>4</v>
      </c>
      <c r="Z19" s="15">
        <v>1</v>
      </c>
      <c r="AA19" s="16" t="s">
        <v>61</v>
      </c>
      <c r="AB19" s="17">
        <v>2</v>
      </c>
      <c r="AC19" s="15"/>
      <c r="AD19" s="16"/>
      <c r="AE19" s="17"/>
      <c r="AF19" s="90"/>
      <c r="AG19" s="90"/>
      <c r="AH19" s="90"/>
      <c r="AI19" s="89"/>
      <c r="AJ19" s="89"/>
      <c r="AK19" s="89"/>
      <c r="AL19" s="115"/>
      <c r="AM19" s="66"/>
    </row>
    <row r="20" spans="1:39" ht="19.5" customHeight="1">
      <c r="A20" s="22"/>
      <c r="B20" s="135" t="s">
        <v>23</v>
      </c>
      <c r="C20" s="136"/>
      <c r="D20" s="23"/>
      <c r="E20" s="73" t="s">
        <v>62</v>
      </c>
      <c r="F20" s="74"/>
      <c r="G20" s="75"/>
      <c r="H20" s="73" t="s">
        <v>59</v>
      </c>
      <c r="I20" s="74"/>
      <c r="J20" s="75"/>
      <c r="K20" s="73"/>
      <c r="L20" s="74"/>
      <c r="M20" s="75"/>
      <c r="N20" s="73" t="s">
        <v>59</v>
      </c>
      <c r="O20" s="74"/>
      <c r="P20" s="75"/>
      <c r="Q20" s="73" t="s">
        <v>62</v>
      </c>
      <c r="R20" s="74"/>
      <c r="S20" s="75"/>
      <c r="T20" s="73" t="s">
        <v>62</v>
      </c>
      <c r="U20" s="74"/>
      <c r="V20" s="75"/>
      <c r="W20" s="67"/>
      <c r="X20" s="68"/>
      <c r="Y20" s="69"/>
      <c r="Z20" s="73" t="s">
        <v>62</v>
      </c>
      <c r="AA20" s="74"/>
      <c r="AB20" s="75"/>
      <c r="AC20" s="73"/>
      <c r="AD20" s="74"/>
      <c r="AE20" s="75"/>
      <c r="AF20" s="90">
        <f>COUNTIF(E20:AC20,"○")</f>
        <v>4</v>
      </c>
      <c r="AG20" s="90">
        <f>COUNTIF(E20:AC20,"●")</f>
        <v>2</v>
      </c>
      <c r="AH20" s="90">
        <f>COUNTIF(E20:AC20,"△")</f>
        <v>0</v>
      </c>
      <c r="AI20" s="88">
        <f>SUM(E21,H21,K21,N21,Q21,T21,W21,Z21,AC21)</f>
        <v>16</v>
      </c>
      <c r="AJ20" s="88">
        <f>SUM(G21,J21,M21,P21,S21,V21,Y21,AB21,AE21)</f>
        <v>8</v>
      </c>
      <c r="AK20" s="88">
        <f>AI20-AJ20</f>
        <v>8</v>
      </c>
      <c r="AL20" s="114">
        <f>AF20*3+AH20*1</f>
        <v>12</v>
      </c>
      <c r="AM20" s="65"/>
    </row>
    <row r="21" spans="1:39" ht="19.5" customHeight="1">
      <c r="A21" s="24"/>
      <c r="B21" s="137"/>
      <c r="C21" s="137"/>
      <c r="D21" s="25"/>
      <c r="E21" s="15">
        <v>5</v>
      </c>
      <c r="F21" s="16" t="s">
        <v>61</v>
      </c>
      <c r="G21" s="17">
        <v>0</v>
      </c>
      <c r="H21" s="15">
        <v>1</v>
      </c>
      <c r="I21" s="16" t="s">
        <v>61</v>
      </c>
      <c r="J21" s="17">
        <v>3</v>
      </c>
      <c r="K21" s="15"/>
      <c r="L21" s="16" t="s">
        <v>61</v>
      </c>
      <c r="M21" s="17"/>
      <c r="N21" s="15">
        <v>0</v>
      </c>
      <c r="O21" s="16" t="s">
        <v>61</v>
      </c>
      <c r="P21" s="17">
        <v>3</v>
      </c>
      <c r="Q21" s="15">
        <v>3</v>
      </c>
      <c r="R21" s="16" t="s">
        <v>61</v>
      </c>
      <c r="S21" s="17">
        <v>1</v>
      </c>
      <c r="T21" s="15">
        <v>4</v>
      </c>
      <c r="U21" s="16" t="s">
        <v>61</v>
      </c>
      <c r="V21" s="17">
        <v>0</v>
      </c>
      <c r="W21" s="70"/>
      <c r="X21" s="71"/>
      <c r="Y21" s="72"/>
      <c r="Z21" s="15">
        <v>3</v>
      </c>
      <c r="AA21" s="16" t="s">
        <v>61</v>
      </c>
      <c r="AB21" s="17">
        <v>1</v>
      </c>
      <c r="AC21" s="15"/>
      <c r="AD21" s="16"/>
      <c r="AE21" s="17"/>
      <c r="AF21" s="90"/>
      <c r="AG21" s="90"/>
      <c r="AH21" s="90"/>
      <c r="AI21" s="89"/>
      <c r="AJ21" s="89"/>
      <c r="AK21" s="89"/>
      <c r="AL21" s="115"/>
      <c r="AM21" s="66"/>
    </row>
    <row r="22" spans="1:39" ht="19.5" customHeight="1">
      <c r="A22" s="22"/>
      <c r="B22" s="135" t="s">
        <v>22</v>
      </c>
      <c r="C22" s="136"/>
      <c r="D22" s="23"/>
      <c r="E22" s="111" t="s">
        <v>1</v>
      </c>
      <c r="F22" s="112"/>
      <c r="G22" s="113"/>
      <c r="H22" s="73" t="s">
        <v>59</v>
      </c>
      <c r="I22" s="74"/>
      <c r="J22" s="75"/>
      <c r="K22" s="73" t="s">
        <v>60</v>
      </c>
      <c r="L22" s="74"/>
      <c r="M22" s="75"/>
      <c r="N22" s="73" t="s">
        <v>59</v>
      </c>
      <c r="O22" s="74"/>
      <c r="P22" s="75"/>
      <c r="Q22" s="73" t="s">
        <v>59</v>
      </c>
      <c r="R22" s="74"/>
      <c r="S22" s="75"/>
      <c r="T22" s="73" t="s">
        <v>62</v>
      </c>
      <c r="U22" s="74"/>
      <c r="V22" s="75"/>
      <c r="W22" s="73" t="s">
        <v>59</v>
      </c>
      <c r="X22" s="74"/>
      <c r="Y22" s="75"/>
      <c r="Z22" s="67"/>
      <c r="AA22" s="68"/>
      <c r="AB22" s="69"/>
      <c r="AC22" s="73"/>
      <c r="AD22" s="74"/>
      <c r="AE22" s="75"/>
      <c r="AF22" s="124">
        <f>COUNTIF(E22:AC22,"○")</f>
        <v>2</v>
      </c>
      <c r="AG22" s="124">
        <f>COUNTIF(E22:AC22,"●")</f>
        <v>4</v>
      </c>
      <c r="AH22" s="124">
        <f>COUNTIF(E22:AC22,"△")</f>
        <v>1</v>
      </c>
      <c r="AI22" s="122">
        <f>SUM(E23,H23,K23,N23,Q23,T23,W23,Z23,AC23)</f>
        <v>10</v>
      </c>
      <c r="AJ22" s="122">
        <f>SUM(G23,J23,M23,P23,S23,V23,Y23,AB23,AE23)</f>
        <v>18</v>
      </c>
      <c r="AK22" s="122">
        <f>AI22-AJ22</f>
        <v>-8</v>
      </c>
      <c r="AL22" s="125">
        <f>AF22*3+AH22*1</f>
        <v>7</v>
      </c>
      <c r="AM22" s="127"/>
    </row>
    <row r="23" spans="1:39" ht="19.5" customHeight="1">
      <c r="A23" s="24"/>
      <c r="B23" s="137"/>
      <c r="C23" s="137"/>
      <c r="D23" s="25"/>
      <c r="E23" s="34">
        <v>3</v>
      </c>
      <c r="F23" s="35" t="s">
        <v>13</v>
      </c>
      <c r="G23" s="36">
        <v>1</v>
      </c>
      <c r="H23" s="15">
        <v>0</v>
      </c>
      <c r="I23" s="16" t="s">
        <v>61</v>
      </c>
      <c r="J23" s="17">
        <v>3</v>
      </c>
      <c r="K23" s="15">
        <v>3</v>
      </c>
      <c r="L23" s="16" t="s">
        <v>61</v>
      </c>
      <c r="M23" s="17">
        <v>3</v>
      </c>
      <c r="N23" s="15">
        <v>1</v>
      </c>
      <c r="O23" s="16" t="s">
        <v>61</v>
      </c>
      <c r="P23" s="17">
        <v>2</v>
      </c>
      <c r="Q23" s="15">
        <v>0</v>
      </c>
      <c r="R23" s="16" t="s">
        <v>61</v>
      </c>
      <c r="S23" s="17">
        <v>5</v>
      </c>
      <c r="T23" s="15">
        <v>2</v>
      </c>
      <c r="U23" s="16" t="s">
        <v>61</v>
      </c>
      <c r="V23" s="17">
        <v>1</v>
      </c>
      <c r="W23" s="15">
        <v>1</v>
      </c>
      <c r="X23" s="16" t="s">
        <v>61</v>
      </c>
      <c r="Y23" s="17">
        <v>3</v>
      </c>
      <c r="Z23" s="70"/>
      <c r="AA23" s="71"/>
      <c r="AB23" s="72"/>
      <c r="AC23" s="15"/>
      <c r="AD23" s="16"/>
      <c r="AE23" s="17"/>
      <c r="AF23" s="124"/>
      <c r="AG23" s="124"/>
      <c r="AH23" s="124"/>
      <c r="AI23" s="123"/>
      <c r="AJ23" s="123"/>
      <c r="AK23" s="123"/>
      <c r="AL23" s="126"/>
      <c r="AM23" s="128"/>
    </row>
    <row r="24" spans="1:39" ht="19.5" customHeight="1" hidden="1">
      <c r="A24" s="18"/>
      <c r="B24" s="135"/>
      <c r="C24" s="136"/>
      <c r="D24" s="19"/>
      <c r="E24" s="73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3"/>
      <c r="R24" s="74"/>
      <c r="S24" s="75"/>
      <c r="T24" s="111"/>
      <c r="U24" s="112"/>
      <c r="V24" s="113"/>
      <c r="W24" s="73"/>
      <c r="X24" s="74"/>
      <c r="Y24" s="75"/>
      <c r="Z24" s="119"/>
      <c r="AA24" s="120"/>
      <c r="AB24" s="121"/>
      <c r="AC24" s="129"/>
      <c r="AD24" s="130"/>
      <c r="AE24" s="131"/>
      <c r="AF24" s="124">
        <f>COUNTIF(E24:AC24,"○")</f>
        <v>0</v>
      </c>
      <c r="AG24" s="124">
        <f>COUNTIF(E24:AC24,"●")</f>
        <v>0</v>
      </c>
      <c r="AH24" s="124">
        <f>COUNTIF(E24:AC24,"△")</f>
        <v>0</v>
      </c>
      <c r="AI24" s="122">
        <f>SUM(E25,H25,K25,N25,Q25,T25,W25,Z25,AC25)</f>
        <v>0</v>
      </c>
      <c r="AJ24" s="122">
        <f>SUM(G25,J25,M25,P25,S25,V25,Y25,AB25,AE25)</f>
        <v>0</v>
      </c>
      <c r="AK24" s="122">
        <f>AI24-AJ24</f>
        <v>0</v>
      </c>
      <c r="AL24" s="125">
        <f>AF24*3+AH24*1</f>
        <v>0</v>
      </c>
      <c r="AM24" s="127"/>
    </row>
    <row r="25" spans="1:39" ht="19.5" customHeight="1" hidden="1">
      <c r="A25" s="20"/>
      <c r="B25" s="137"/>
      <c r="C25" s="137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32"/>
      <c r="AD25" s="133"/>
      <c r="AE25" s="134"/>
      <c r="AF25" s="124"/>
      <c r="AG25" s="124"/>
      <c r="AH25" s="124"/>
      <c r="AI25" s="123"/>
      <c r="AJ25" s="123"/>
      <c r="AK25" s="123"/>
      <c r="AL25" s="126"/>
      <c r="AM25" s="128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7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  <mergeCell ref="AM24:AM25"/>
    <mergeCell ref="Z24:AB24"/>
    <mergeCell ref="AC24:AE25"/>
    <mergeCell ref="AF24:AF25"/>
    <mergeCell ref="AG24:AG25"/>
    <mergeCell ref="AJ24:AJ25"/>
    <mergeCell ref="AK24:AK25"/>
    <mergeCell ref="AH24:AH25"/>
    <mergeCell ref="AI24:AI25"/>
    <mergeCell ref="E24:G24"/>
    <mergeCell ref="H24:J24"/>
    <mergeCell ref="K24:M24"/>
    <mergeCell ref="N24:P24"/>
    <mergeCell ref="Q24:S24"/>
    <mergeCell ref="T24:V24"/>
    <mergeCell ref="W24:Y24"/>
    <mergeCell ref="AL22:AL23"/>
    <mergeCell ref="AM22:AM23"/>
    <mergeCell ref="AH22:AH23"/>
    <mergeCell ref="AI22:AI23"/>
    <mergeCell ref="T22:V22"/>
    <mergeCell ref="W22:Y22"/>
    <mergeCell ref="Z22:AB23"/>
    <mergeCell ref="AC22:AE22"/>
    <mergeCell ref="AL24:AL25"/>
    <mergeCell ref="N22:P22"/>
    <mergeCell ref="Q22:S22"/>
    <mergeCell ref="AH20:AH21"/>
    <mergeCell ref="AI20:AI21"/>
    <mergeCell ref="T20:V20"/>
    <mergeCell ref="W20:Y21"/>
    <mergeCell ref="AF22:AF23"/>
    <mergeCell ref="AG22:AG23"/>
    <mergeCell ref="N20:P20"/>
    <mergeCell ref="Q20:S20"/>
    <mergeCell ref="E20:G20"/>
    <mergeCell ref="H20:J20"/>
    <mergeCell ref="K20:M20"/>
    <mergeCell ref="AJ22:AJ23"/>
    <mergeCell ref="AK22:AK23"/>
    <mergeCell ref="E22:G22"/>
    <mergeCell ref="H22:J22"/>
    <mergeCell ref="K22:M22"/>
    <mergeCell ref="AF20:AF21"/>
    <mergeCell ref="AG20:AG21"/>
    <mergeCell ref="AJ18:AJ19"/>
    <mergeCell ref="AK18:AK19"/>
    <mergeCell ref="Z20:AB20"/>
    <mergeCell ref="AC20:AE20"/>
    <mergeCell ref="AL18:AL19"/>
    <mergeCell ref="AM18:AM19"/>
    <mergeCell ref="AJ20:AJ21"/>
    <mergeCell ref="AK20:AK21"/>
    <mergeCell ref="AL20:AL21"/>
    <mergeCell ref="AM20:AM21"/>
    <mergeCell ref="AH18:AH19"/>
    <mergeCell ref="AI18:AI19"/>
    <mergeCell ref="T18:V19"/>
    <mergeCell ref="W18:Y18"/>
    <mergeCell ref="AF16:AF17"/>
    <mergeCell ref="AG16:AG17"/>
    <mergeCell ref="AG18:AG19"/>
    <mergeCell ref="E18:G18"/>
    <mergeCell ref="H18:J18"/>
    <mergeCell ref="K18:M18"/>
    <mergeCell ref="Z18:AB18"/>
    <mergeCell ref="AC18:AE18"/>
    <mergeCell ref="AF18:AF19"/>
    <mergeCell ref="AJ16:AJ17"/>
    <mergeCell ref="AK16:AK17"/>
    <mergeCell ref="AL16:AL17"/>
    <mergeCell ref="AM16:AM17"/>
    <mergeCell ref="N18:P18"/>
    <mergeCell ref="Q18:S18"/>
    <mergeCell ref="AH16:AH17"/>
    <mergeCell ref="AI16:AI17"/>
    <mergeCell ref="T16:V16"/>
    <mergeCell ref="W16:Y16"/>
    <mergeCell ref="Z14:AB14"/>
    <mergeCell ref="AC14:AE14"/>
    <mergeCell ref="AF14:AF15"/>
    <mergeCell ref="AG14:AG15"/>
    <mergeCell ref="E16:G16"/>
    <mergeCell ref="H16:J16"/>
    <mergeCell ref="K16:M16"/>
    <mergeCell ref="Z16:AB16"/>
    <mergeCell ref="AC16:AE16"/>
    <mergeCell ref="N14:P15"/>
    <mergeCell ref="AJ14:AJ15"/>
    <mergeCell ref="AK14:AK15"/>
    <mergeCell ref="AL14:AL15"/>
    <mergeCell ref="AM14:AM15"/>
    <mergeCell ref="N16:P16"/>
    <mergeCell ref="Q16:S17"/>
    <mergeCell ref="AH14:AH15"/>
    <mergeCell ref="AI14:AI15"/>
    <mergeCell ref="T14:V14"/>
    <mergeCell ref="W14:Y14"/>
    <mergeCell ref="Q14:S14"/>
    <mergeCell ref="T12:V12"/>
    <mergeCell ref="W12:Y12"/>
    <mergeCell ref="E14:G14"/>
    <mergeCell ref="H14:J14"/>
    <mergeCell ref="K14:M14"/>
    <mergeCell ref="AL12:AL13"/>
    <mergeCell ref="AM12:AM13"/>
    <mergeCell ref="E12:G12"/>
    <mergeCell ref="H12:J12"/>
    <mergeCell ref="K12:M13"/>
    <mergeCell ref="N12:P12"/>
    <mergeCell ref="Q12:S12"/>
    <mergeCell ref="AH12:AH13"/>
    <mergeCell ref="AI12:AI13"/>
    <mergeCell ref="AJ12:AJ13"/>
    <mergeCell ref="AM10:AM11"/>
    <mergeCell ref="AH10:AH11"/>
    <mergeCell ref="AK10:AK11"/>
    <mergeCell ref="AL10:AL11"/>
    <mergeCell ref="W10:Y10"/>
    <mergeCell ref="Z10:AB10"/>
    <mergeCell ref="AC10:AE10"/>
    <mergeCell ref="AF10:AF11"/>
    <mergeCell ref="AJ10:AJ11"/>
    <mergeCell ref="AG10:AG11"/>
    <mergeCell ref="AK12:AK13"/>
    <mergeCell ref="Z12:AB12"/>
    <mergeCell ref="AC12:AE12"/>
    <mergeCell ref="AF12:AF13"/>
    <mergeCell ref="AG12:AG13"/>
    <mergeCell ref="E10:G10"/>
    <mergeCell ref="H10:J11"/>
    <mergeCell ref="K10:M10"/>
    <mergeCell ref="N10:P10"/>
    <mergeCell ref="Q10:S10"/>
    <mergeCell ref="AI10:AI11"/>
    <mergeCell ref="T10:V10"/>
    <mergeCell ref="W8:Y8"/>
    <mergeCell ref="Z8:AB8"/>
    <mergeCell ref="AK8:AK9"/>
    <mergeCell ref="AL8:AL9"/>
    <mergeCell ref="AI8:AI9"/>
    <mergeCell ref="AC8:AE8"/>
    <mergeCell ref="AF8:AF9"/>
    <mergeCell ref="AH8:AH9"/>
    <mergeCell ref="AJ8:AJ9"/>
    <mergeCell ref="AG8:AG9"/>
    <mergeCell ref="A6:D7"/>
    <mergeCell ref="E6:G7"/>
    <mergeCell ref="H6:J7"/>
    <mergeCell ref="K6:M7"/>
    <mergeCell ref="T8:V8"/>
    <mergeCell ref="W6:Y7"/>
    <mergeCell ref="N8:P8"/>
    <mergeCell ref="Q8:S8"/>
    <mergeCell ref="AM8:AM9"/>
    <mergeCell ref="E8:G9"/>
    <mergeCell ref="H8:J8"/>
    <mergeCell ref="K8:M8"/>
    <mergeCell ref="AK6:AK7"/>
    <mergeCell ref="AL6:AL7"/>
    <mergeCell ref="N6:P7"/>
    <mergeCell ref="Q6:S7"/>
    <mergeCell ref="T6:V7"/>
    <mergeCell ref="AM6:AM7"/>
    <mergeCell ref="AC4:AC5"/>
    <mergeCell ref="AH6:AH7"/>
    <mergeCell ref="AI6:AI7"/>
    <mergeCell ref="AF6:AF7"/>
    <mergeCell ref="AG6:AG7"/>
    <mergeCell ref="AC6:AE7"/>
    <mergeCell ref="AJ6:AJ7"/>
    <mergeCell ref="Z6:AB7"/>
    <mergeCell ref="A1:AM2"/>
    <mergeCell ref="H4:H5"/>
    <mergeCell ref="K4:K5"/>
    <mergeCell ref="N4:N5"/>
    <mergeCell ref="Q4:Q5"/>
    <mergeCell ref="T4:T5"/>
    <mergeCell ref="W4:W5"/>
    <mergeCell ref="Z4:Z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I15" sqref="I15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8" t="s">
        <v>30</v>
      </c>
      <c r="B1" s="138"/>
      <c r="C1" s="13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</row>
    <row r="2" spans="1:39" ht="19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51"/>
      <c r="I4" s="2"/>
      <c r="J4" s="2"/>
      <c r="K4" s="53"/>
      <c r="L4" s="3"/>
      <c r="M4" s="3"/>
      <c r="N4" s="55"/>
      <c r="O4" s="4"/>
      <c r="P4" s="4"/>
      <c r="Q4" s="57"/>
      <c r="R4" s="5"/>
      <c r="S4" s="5"/>
      <c r="T4" s="53"/>
      <c r="U4" s="3"/>
      <c r="V4" s="3"/>
      <c r="W4" s="55"/>
      <c r="X4" s="4"/>
      <c r="Y4" s="4"/>
      <c r="Z4" s="55"/>
      <c r="AA4" s="4"/>
      <c r="AB4" s="4"/>
      <c r="AC4" s="53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2"/>
      <c r="I5" s="6"/>
      <c r="J5" s="6"/>
      <c r="K5" s="54"/>
      <c r="L5" s="7"/>
      <c r="M5" s="7"/>
      <c r="N5" s="56"/>
      <c r="O5" s="8"/>
      <c r="P5" s="8"/>
      <c r="Q5" s="58"/>
      <c r="R5" s="9"/>
      <c r="S5" s="9"/>
      <c r="T5" s="54"/>
      <c r="U5" s="7"/>
      <c r="V5" s="7"/>
      <c r="W5" s="56"/>
      <c r="X5" s="8"/>
      <c r="Y5" s="8"/>
      <c r="Z5" s="56"/>
      <c r="AA5" s="8"/>
      <c r="AB5" s="8"/>
      <c r="AC5" s="54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1" t="s">
        <v>5</v>
      </c>
      <c r="B6" s="92"/>
      <c r="C6" s="92"/>
      <c r="D6" s="93"/>
      <c r="E6" s="43" t="s">
        <v>49</v>
      </c>
      <c r="F6" s="44"/>
      <c r="G6" s="45"/>
      <c r="H6" s="43" t="s">
        <v>17</v>
      </c>
      <c r="I6" s="44"/>
      <c r="J6" s="45"/>
      <c r="K6" s="80" t="s">
        <v>19</v>
      </c>
      <c r="L6" s="81"/>
      <c r="M6" s="82"/>
      <c r="N6" s="59" t="s">
        <v>35</v>
      </c>
      <c r="O6" s="44"/>
      <c r="P6" s="45"/>
      <c r="Q6" s="80" t="s">
        <v>36</v>
      </c>
      <c r="R6" s="81"/>
      <c r="S6" s="82"/>
      <c r="T6" s="80" t="s">
        <v>33</v>
      </c>
      <c r="U6" s="81"/>
      <c r="V6" s="82"/>
      <c r="W6" s="43" t="s">
        <v>50</v>
      </c>
      <c r="X6" s="106"/>
      <c r="Y6" s="107"/>
      <c r="Z6" s="43"/>
      <c r="AA6" s="96"/>
      <c r="AB6" s="97"/>
      <c r="AC6" s="59"/>
      <c r="AD6" s="60"/>
      <c r="AE6" s="61"/>
      <c r="AF6" s="41" t="s">
        <v>0</v>
      </c>
      <c r="AG6" s="41" t="s">
        <v>3</v>
      </c>
      <c r="AH6" s="41" t="s">
        <v>4</v>
      </c>
      <c r="AI6" s="41" t="s">
        <v>6</v>
      </c>
      <c r="AJ6" s="41" t="s">
        <v>7</v>
      </c>
      <c r="AK6" s="76" t="s">
        <v>8</v>
      </c>
      <c r="AL6" s="78" t="s">
        <v>2</v>
      </c>
      <c r="AM6" s="86" t="s">
        <v>9</v>
      </c>
    </row>
    <row r="7" spans="1:39" ht="19.5" customHeight="1">
      <c r="A7" s="79"/>
      <c r="B7" s="94"/>
      <c r="C7" s="94"/>
      <c r="D7" s="95"/>
      <c r="E7" s="46"/>
      <c r="F7" s="47"/>
      <c r="G7" s="48"/>
      <c r="H7" s="46"/>
      <c r="I7" s="47"/>
      <c r="J7" s="48"/>
      <c r="K7" s="83"/>
      <c r="L7" s="84"/>
      <c r="M7" s="85"/>
      <c r="N7" s="46"/>
      <c r="O7" s="47"/>
      <c r="P7" s="48"/>
      <c r="Q7" s="83"/>
      <c r="R7" s="84"/>
      <c r="S7" s="85"/>
      <c r="T7" s="83"/>
      <c r="U7" s="84"/>
      <c r="V7" s="85"/>
      <c r="W7" s="108"/>
      <c r="X7" s="109"/>
      <c r="Y7" s="110"/>
      <c r="Z7" s="98"/>
      <c r="AA7" s="99"/>
      <c r="AB7" s="100"/>
      <c r="AC7" s="62"/>
      <c r="AD7" s="63"/>
      <c r="AE7" s="64"/>
      <c r="AF7" s="42"/>
      <c r="AG7" s="42"/>
      <c r="AH7" s="42"/>
      <c r="AI7" s="42"/>
      <c r="AJ7" s="42"/>
      <c r="AK7" s="77"/>
      <c r="AL7" s="79"/>
      <c r="AM7" s="87"/>
    </row>
    <row r="8" spans="1:39" ht="19.5" customHeight="1">
      <c r="A8" s="26"/>
      <c r="B8" s="135" t="s">
        <v>18</v>
      </c>
      <c r="C8" s="136"/>
      <c r="D8" s="27"/>
      <c r="E8" s="67"/>
      <c r="F8" s="68"/>
      <c r="G8" s="69"/>
      <c r="H8" s="73" t="s">
        <v>63</v>
      </c>
      <c r="I8" s="74"/>
      <c r="J8" s="75"/>
      <c r="K8" s="73" t="s">
        <v>64</v>
      </c>
      <c r="L8" s="74"/>
      <c r="M8" s="75"/>
      <c r="N8" s="73" t="s">
        <v>65</v>
      </c>
      <c r="O8" s="74"/>
      <c r="P8" s="75"/>
      <c r="Q8" s="73" t="s">
        <v>66</v>
      </c>
      <c r="R8" s="74"/>
      <c r="S8" s="75"/>
      <c r="T8" s="73" t="s">
        <v>66</v>
      </c>
      <c r="U8" s="74"/>
      <c r="V8" s="75"/>
      <c r="W8" s="73" t="s">
        <v>66</v>
      </c>
      <c r="X8" s="74"/>
      <c r="Y8" s="75"/>
      <c r="Z8" s="73"/>
      <c r="AA8" s="74"/>
      <c r="AB8" s="75"/>
      <c r="AC8" s="73"/>
      <c r="AD8" s="74"/>
      <c r="AE8" s="75"/>
      <c r="AF8" s="124">
        <f>COUNTIF(E8:AC8,"○")</f>
        <v>1</v>
      </c>
      <c r="AG8" s="124">
        <f>COUNTIF(E8:AC8,"●")</f>
        <v>4</v>
      </c>
      <c r="AH8" s="124">
        <f>COUNTIF(E8:AC8,"△")</f>
        <v>1</v>
      </c>
      <c r="AI8" s="122">
        <f>SUM(E9,H9,K9,N9,Q9,T9,W9,Z9,AC9)</f>
        <v>6</v>
      </c>
      <c r="AJ8" s="122">
        <f>SUM(G9,J9,M9,P9,S9,V9,Y9,AB9,AE9)</f>
        <v>16</v>
      </c>
      <c r="AK8" s="122">
        <f>AI8-AJ8</f>
        <v>-10</v>
      </c>
      <c r="AL8" s="125">
        <f>AF8*3+AH8*1</f>
        <v>4</v>
      </c>
      <c r="AM8" s="65"/>
    </row>
    <row r="9" spans="1:39" ht="19.5" customHeight="1">
      <c r="A9" s="28"/>
      <c r="B9" s="137"/>
      <c r="C9" s="137"/>
      <c r="D9" s="29"/>
      <c r="E9" s="70"/>
      <c r="F9" s="71"/>
      <c r="G9" s="72"/>
      <c r="H9" s="15">
        <v>0</v>
      </c>
      <c r="I9" s="16" t="s">
        <v>67</v>
      </c>
      <c r="J9" s="17">
        <v>3</v>
      </c>
      <c r="K9" s="15">
        <v>3</v>
      </c>
      <c r="L9" s="16" t="s">
        <v>67</v>
      </c>
      <c r="M9" s="17">
        <v>0</v>
      </c>
      <c r="N9" s="15">
        <v>2</v>
      </c>
      <c r="O9" s="16" t="s">
        <v>67</v>
      </c>
      <c r="P9" s="17">
        <v>2</v>
      </c>
      <c r="Q9" s="15">
        <v>0</v>
      </c>
      <c r="R9" s="16" t="s">
        <v>67</v>
      </c>
      <c r="S9" s="17">
        <v>4</v>
      </c>
      <c r="T9" s="15">
        <v>1</v>
      </c>
      <c r="U9" s="16" t="s">
        <v>67</v>
      </c>
      <c r="V9" s="17">
        <v>3</v>
      </c>
      <c r="W9" s="15">
        <v>0</v>
      </c>
      <c r="X9" s="16" t="s">
        <v>67</v>
      </c>
      <c r="Y9" s="17">
        <v>4</v>
      </c>
      <c r="Z9" s="15"/>
      <c r="AA9" s="16"/>
      <c r="AB9" s="17"/>
      <c r="AC9" s="15"/>
      <c r="AD9" s="16"/>
      <c r="AE9" s="17"/>
      <c r="AF9" s="124"/>
      <c r="AG9" s="124"/>
      <c r="AH9" s="124"/>
      <c r="AI9" s="123"/>
      <c r="AJ9" s="123"/>
      <c r="AK9" s="123"/>
      <c r="AL9" s="126"/>
      <c r="AM9" s="66"/>
    </row>
    <row r="10" spans="1:39" ht="19.5" customHeight="1">
      <c r="A10" s="22"/>
      <c r="B10" s="135" t="s">
        <v>31</v>
      </c>
      <c r="C10" s="136"/>
      <c r="D10" s="23"/>
      <c r="E10" s="73" t="s">
        <v>64</v>
      </c>
      <c r="F10" s="74"/>
      <c r="G10" s="75"/>
      <c r="H10" s="67"/>
      <c r="I10" s="68"/>
      <c r="J10" s="69"/>
      <c r="K10" s="73" t="s">
        <v>64</v>
      </c>
      <c r="L10" s="74"/>
      <c r="M10" s="75"/>
      <c r="N10" s="73" t="s">
        <v>64</v>
      </c>
      <c r="O10" s="74"/>
      <c r="P10" s="75"/>
      <c r="Q10" s="73" t="s">
        <v>64</v>
      </c>
      <c r="R10" s="74"/>
      <c r="S10" s="75"/>
      <c r="T10" s="111" t="s">
        <v>10</v>
      </c>
      <c r="U10" s="112"/>
      <c r="V10" s="113"/>
      <c r="W10" s="73" t="s">
        <v>66</v>
      </c>
      <c r="X10" s="74"/>
      <c r="Y10" s="75"/>
      <c r="Z10" s="73"/>
      <c r="AA10" s="74"/>
      <c r="AB10" s="75"/>
      <c r="AC10" s="73"/>
      <c r="AD10" s="74"/>
      <c r="AE10" s="75"/>
      <c r="AF10" s="124">
        <f>COUNTIF(E10:AC10,"○")</f>
        <v>4</v>
      </c>
      <c r="AG10" s="124">
        <f>COUNTIF(E10:AC10,"●")</f>
        <v>2</v>
      </c>
      <c r="AH10" s="124">
        <f>COUNTIF(E10:AC10,"△")</f>
        <v>0</v>
      </c>
      <c r="AI10" s="122">
        <f>SUM(E11,H11,K11,N11,Q11,T11,W11,Z11,AC11)</f>
        <v>17</v>
      </c>
      <c r="AJ10" s="122">
        <f>SUM(G11,J11,M11,P11,S11,V11,Y11,AB11,AE11)</f>
        <v>11</v>
      </c>
      <c r="AK10" s="122">
        <f>AI10-AJ10</f>
        <v>6</v>
      </c>
      <c r="AL10" s="125">
        <f>AF10*3+AH10*1</f>
        <v>12</v>
      </c>
      <c r="AM10" s="65"/>
    </row>
    <row r="11" spans="1:39" ht="19.5" customHeight="1">
      <c r="A11" s="24"/>
      <c r="B11" s="137"/>
      <c r="C11" s="137"/>
      <c r="D11" s="25"/>
      <c r="E11" s="15">
        <v>3</v>
      </c>
      <c r="F11" s="16" t="s">
        <v>67</v>
      </c>
      <c r="G11" s="17">
        <v>0</v>
      </c>
      <c r="H11" s="70"/>
      <c r="I11" s="71"/>
      <c r="J11" s="72"/>
      <c r="K11" s="15">
        <v>5</v>
      </c>
      <c r="L11" s="16" t="s">
        <v>67</v>
      </c>
      <c r="M11" s="17">
        <v>4</v>
      </c>
      <c r="N11" s="15">
        <v>3</v>
      </c>
      <c r="O11" s="16" t="s">
        <v>67</v>
      </c>
      <c r="P11" s="17">
        <v>0</v>
      </c>
      <c r="Q11" s="15">
        <v>6</v>
      </c>
      <c r="R11" s="16" t="s">
        <v>67</v>
      </c>
      <c r="S11" s="17">
        <v>3</v>
      </c>
      <c r="T11" s="34">
        <v>0</v>
      </c>
      <c r="U11" s="35" t="s">
        <v>13</v>
      </c>
      <c r="V11" s="36">
        <v>2</v>
      </c>
      <c r="W11" s="15">
        <v>0</v>
      </c>
      <c r="X11" s="16" t="s">
        <v>67</v>
      </c>
      <c r="Y11" s="17">
        <v>2</v>
      </c>
      <c r="Z11" s="15"/>
      <c r="AA11" s="16"/>
      <c r="AB11" s="17"/>
      <c r="AC11" s="15"/>
      <c r="AD11" s="16"/>
      <c r="AE11" s="17"/>
      <c r="AF11" s="124"/>
      <c r="AG11" s="124"/>
      <c r="AH11" s="124"/>
      <c r="AI11" s="123"/>
      <c r="AJ11" s="123"/>
      <c r="AK11" s="123"/>
      <c r="AL11" s="126"/>
      <c r="AM11" s="66"/>
    </row>
    <row r="12" spans="1:39" ht="19.5" customHeight="1">
      <c r="A12" s="22"/>
      <c r="B12" s="135" t="s">
        <v>19</v>
      </c>
      <c r="C12" s="136"/>
      <c r="D12" s="23"/>
      <c r="E12" s="73" t="s">
        <v>66</v>
      </c>
      <c r="F12" s="74"/>
      <c r="G12" s="75"/>
      <c r="H12" s="73" t="s">
        <v>66</v>
      </c>
      <c r="I12" s="74"/>
      <c r="J12" s="75"/>
      <c r="K12" s="67"/>
      <c r="L12" s="68"/>
      <c r="M12" s="69"/>
      <c r="N12" s="73" t="s">
        <v>66</v>
      </c>
      <c r="O12" s="74"/>
      <c r="P12" s="75"/>
      <c r="Q12" s="73" t="s">
        <v>66</v>
      </c>
      <c r="R12" s="74"/>
      <c r="S12" s="75"/>
      <c r="T12" s="73" t="s">
        <v>66</v>
      </c>
      <c r="U12" s="74"/>
      <c r="V12" s="75"/>
      <c r="W12" s="111" t="s">
        <v>10</v>
      </c>
      <c r="X12" s="112"/>
      <c r="Y12" s="113"/>
      <c r="Z12" s="73"/>
      <c r="AA12" s="74"/>
      <c r="AB12" s="75"/>
      <c r="AC12" s="73"/>
      <c r="AD12" s="74"/>
      <c r="AE12" s="75"/>
      <c r="AF12" s="124">
        <f>COUNTIF(E12:AC12,"○")</f>
        <v>0</v>
      </c>
      <c r="AG12" s="124">
        <f>COUNTIF(E12:AC12,"●")</f>
        <v>6</v>
      </c>
      <c r="AH12" s="124">
        <f>COUNTIF(E12:AC12,"△")</f>
        <v>0</v>
      </c>
      <c r="AI12" s="122">
        <f>SUM(E13,H13,K13,N13,Q13,T13,W13,Z13,AC13)</f>
        <v>6</v>
      </c>
      <c r="AJ12" s="122">
        <f>SUM(G13,J13,M13,P13,S13,V13,Y13,AB13,AE13)</f>
        <v>24</v>
      </c>
      <c r="AK12" s="122">
        <f>AI12-AJ12</f>
        <v>-18</v>
      </c>
      <c r="AL12" s="125">
        <f>AF12*3+AH12*1-3</f>
        <v>-3</v>
      </c>
      <c r="AM12" s="65"/>
    </row>
    <row r="13" spans="1:39" ht="19.5" customHeight="1">
      <c r="A13" s="24"/>
      <c r="B13" s="137"/>
      <c r="C13" s="137"/>
      <c r="D13" s="25"/>
      <c r="E13" s="15">
        <v>0</v>
      </c>
      <c r="F13" s="39" t="s">
        <v>58</v>
      </c>
      <c r="G13" s="17">
        <v>3</v>
      </c>
      <c r="H13" s="15">
        <v>4</v>
      </c>
      <c r="I13" s="16" t="s">
        <v>67</v>
      </c>
      <c r="J13" s="17">
        <v>5</v>
      </c>
      <c r="K13" s="70"/>
      <c r="L13" s="71"/>
      <c r="M13" s="72"/>
      <c r="N13" s="15">
        <v>0</v>
      </c>
      <c r="O13" s="16" t="s">
        <v>67</v>
      </c>
      <c r="P13" s="17">
        <v>3</v>
      </c>
      <c r="Q13" s="15">
        <v>0</v>
      </c>
      <c r="R13" s="16" t="s">
        <v>67</v>
      </c>
      <c r="S13" s="17">
        <v>5</v>
      </c>
      <c r="T13" s="15">
        <v>2</v>
      </c>
      <c r="U13" s="16" t="s">
        <v>67</v>
      </c>
      <c r="V13" s="17">
        <v>6</v>
      </c>
      <c r="W13" s="34">
        <v>0</v>
      </c>
      <c r="X13" s="35" t="s">
        <v>13</v>
      </c>
      <c r="Y13" s="36">
        <v>2</v>
      </c>
      <c r="Z13" s="15"/>
      <c r="AA13" s="16"/>
      <c r="AB13" s="17"/>
      <c r="AC13" s="15"/>
      <c r="AD13" s="16"/>
      <c r="AE13" s="17"/>
      <c r="AF13" s="124"/>
      <c r="AG13" s="124"/>
      <c r="AH13" s="124"/>
      <c r="AI13" s="123"/>
      <c r="AJ13" s="123"/>
      <c r="AK13" s="123"/>
      <c r="AL13" s="126"/>
      <c r="AM13" s="66"/>
    </row>
    <row r="14" spans="1:39" ht="19.5" customHeight="1">
      <c r="A14" s="30"/>
      <c r="B14" s="135" t="s">
        <v>24</v>
      </c>
      <c r="C14" s="136"/>
      <c r="D14" s="31"/>
      <c r="E14" s="73" t="s">
        <v>65</v>
      </c>
      <c r="F14" s="74"/>
      <c r="G14" s="75"/>
      <c r="H14" s="73" t="s">
        <v>66</v>
      </c>
      <c r="I14" s="74"/>
      <c r="J14" s="75"/>
      <c r="K14" s="73" t="s">
        <v>64</v>
      </c>
      <c r="L14" s="74"/>
      <c r="M14" s="75"/>
      <c r="N14" s="67"/>
      <c r="O14" s="68"/>
      <c r="P14" s="69"/>
      <c r="Q14" s="111" t="s">
        <v>1</v>
      </c>
      <c r="R14" s="112"/>
      <c r="S14" s="113"/>
      <c r="T14" s="73" t="s">
        <v>66</v>
      </c>
      <c r="U14" s="74"/>
      <c r="V14" s="75"/>
      <c r="W14" s="73" t="s">
        <v>66</v>
      </c>
      <c r="X14" s="74"/>
      <c r="Y14" s="75"/>
      <c r="Z14" s="73"/>
      <c r="AA14" s="74"/>
      <c r="AB14" s="75"/>
      <c r="AC14" s="73"/>
      <c r="AD14" s="74"/>
      <c r="AE14" s="75"/>
      <c r="AF14" s="124">
        <f>COUNTIF(E14:AC14,"○")</f>
        <v>2</v>
      </c>
      <c r="AG14" s="124">
        <f>COUNTIF(E14:AC14,"●")</f>
        <v>3</v>
      </c>
      <c r="AH14" s="124">
        <f>COUNTIF(E14:AC14,"△")</f>
        <v>1</v>
      </c>
      <c r="AI14" s="122">
        <f>SUM(E15,H15,K15,N15,Q15,T15,W15,Z15,AC15)</f>
        <v>9</v>
      </c>
      <c r="AJ14" s="122">
        <f>SUM(G15,J15,M15,P15,S15,V15,Y15,AB15,AE15)</f>
        <v>14</v>
      </c>
      <c r="AK14" s="122">
        <f>AI14-AJ14</f>
        <v>-5</v>
      </c>
      <c r="AL14" s="125">
        <f>AF14*3+AH14*1-3</f>
        <v>4</v>
      </c>
      <c r="AM14" s="65"/>
    </row>
    <row r="15" spans="1:39" ht="19.5" customHeight="1">
      <c r="A15" s="32"/>
      <c r="B15" s="137"/>
      <c r="C15" s="137"/>
      <c r="D15" s="33"/>
      <c r="E15" s="15">
        <v>2</v>
      </c>
      <c r="F15" s="16" t="s">
        <v>67</v>
      </c>
      <c r="G15" s="17">
        <v>2</v>
      </c>
      <c r="H15" s="15">
        <v>0</v>
      </c>
      <c r="I15" s="39" t="s">
        <v>58</v>
      </c>
      <c r="J15" s="17">
        <v>3</v>
      </c>
      <c r="K15" s="15">
        <v>3</v>
      </c>
      <c r="L15" s="16" t="s">
        <v>67</v>
      </c>
      <c r="M15" s="17">
        <v>0</v>
      </c>
      <c r="N15" s="70"/>
      <c r="O15" s="71"/>
      <c r="P15" s="72"/>
      <c r="Q15" s="34">
        <v>2</v>
      </c>
      <c r="R15" s="35" t="s">
        <v>13</v>
      </c>
      <c r="S15" s="36">
        <v>1</v>
      </c>
      <c r="T15" s="15">
        <v>2</v>
      </c>
      <c r="U15" s="16" t="s">
        <v>67</v>
      </c>
      <c r="V15" s="17">
        <v>5</v>
      </c>
      <c r="W15" s="15">
        <v>0</v>
      </c>
      <c r="X15" s="16" t="s">
        <v>67</v>
      </c>
      <c r="Y15" s="17">
        <v>3</v>
      </c>
      <c r="Z15" s="15"/>
      <c r="AA15" s="16"/>
      <c r="AB15" s="17"/>
      <c r="AC15" s="15"/>
      <c r="AD15" s="16"/>
      <c r="AE15" s="17"/>
      <c r="AF15" s="124"/>
      <c r="AG15" s="124"/>
      <c r="AH15" s="124"/>
      <c r="AI15" s="123"/>
      <c r="AJ15" s="123"/>
      <c r="AK15" s="123"/>
      <c r="AL15" s="126"/>
      <c r="AM15" s="66"/>
    </row>
    <row r="16" spans="1:39" ht="19.5" customHeight="1">
      <c r="A16" s="22"/>
      <c r="B16" s="135" t="s">
        <v>32</v>
      </c>
      <c r="C16" s="136"/>
      <c r="D16" s="23"/>
      <c r="E16" s="73" t="s">
        <v>64</v>
      </c>
      <c r="F16" s="74"/>
      <c r="G16" s="75"/>
      <c r="H16" s="73" t="s">
        <v>66</v>
      </c>
      <c r="I16" s="74"/>
      <c r="J16" s="75"/>
      <c r="K16" s="73" t="s">
        <v>64</v>
      </c>
      <c r="L16" s="74"/>
      <c r="M16" s="75"/>
      <c r="N16" s="111" t="s">
        <v>10</v>
      </c>
      <c r="O16" s="112"/>
      <c r="P16" s="113"/>
      <c r="Q16" s="67"/>
      <c r="R16" s="68"/>
      <c r="S16" s="69"/>
      <c r="T16" s="73" t="s">
        <v>66</v>
      </c>
      <c r="U16" s="74"/>
      <c r="V16" s="75"/>
      <c r="W16" s="73" t="s">
        <v>66</v>
      </c>
      <c r="X16" s="74"/>
      <c r="Y16" s="75"/>
      <c r="Z16" s="73"/>
      <c r="AA16" s="74"/>
      <c r="AB16" s="75"/>
      <c r="AC16" s="73"/>
      <c r="AD16" s="74"/>
      <c r="AE16" s="75"/>
      <c r="AF16" s="124">
        <f>COUNTIF(E16:AC16,"○")</f>
        <v>2</v>
      </c>
      <c r="AG16" s="124">
        <f>COUNTIF(E16:AC16,"●")</f>
        <v>4</v>
      </c>
      <c r="AH16" s="124">
        <f>COUNTIF(E16:AC16,"△")</f>
        <v>0</v>
      </c>
      <c r="AI16" s="122">
        <f>SUM(E17,H17,K17,N17,Q17,T17,W17,Z17,AC17)</f>
        <v>14</v>
      </c>
      <c r="AJ16" s="122">
        <f>SUM(G17,J17,M17,P17,S17,V17,Y17,AB17,AE17)</f>
        <v>19</v>
      </c>
      <c r="AK16" s="122">
        <f>AI16-AJ16</f>
        <v>-5</v>
      </c>
      <c r="AL16" s="125">
        <f>AF16*3+AH16*1</f>
        <v>6</v>
      </c>
      <c r="AM16" s="65"/>
    </row>
    <row r="17" spans="1:39" ht="19.5" customHeight="1">
      <c r="A17" s="24"/>
      <c r="B17" s="137"/>
      <c r="C17" s="137"/>
      <c r="D17" s="25"/>
      <c r="E17" s="15">
        <v>4</v>
      </c>
      <c r="F17" s="16" t="s">
        <v>67</v>
      </c>
      <c r="G17" s="17">
        <v>0</v>
      </c>
      <c r="H17" s="15">
        <v>3</v>
      </c>
      <c r="I17" s="16" t="s">
        <v>67</v>
      </c>
      <c r="J17" s="17">
        <v>6</v>
      </c>
      <c r="K17" s="15">
        <v>5</v>
      </c>
      <c r="L17" s="16" t="s">
        <v>67</v>
      </c>
      <c r="M17" s="17">
        <v>0</v>
      </c>
      <c r="N17" s="34">
        <v>1</v>
      </c>
      <c r="O17" s="35" t="s">
        <v>13</v>
      </c>
      <c r="P17" s="36">
        <v>2</v>
      </c>
      <c r="Q17" s="70"/>
      <c r="R17" s="71"/>
      <c r="S17" s="72"/>
      <c r="T17" s="15">
        <v>0</v>
      </c>
      <c r="U17" s="16" t="s">
        <v>67</v>
      </c>
      <c r="V17" s="17">
        <v>7</v>
      </c>
      <c r="W17" s="15">
        <v>1</v>
      </c>
      <c r="X17" s="16" t="s">
        <v>67</v>
      </c>
      <c r="Y17" s="17">
        <v>4</v>
      </c>
      <c r="Z17" s="15"/>
      <c r="AA17" s="16"/>
      <c r="AB17" s="17"/>
      <c r="AC17" s="15"/>
      <c r="AD17" s="16"/>
      <c r="AE17" s="17"/>
      <c r="AF17" s="124"/>
      <c r="AG17" s="124"/>
      <c r="AH17" s="124"/>
      <c r="AI17" s="123"/>
      <c r="AJ17" s="123"/>
      <c r="AK17" s="123"/>
      <c r="AL17" s="126"/>
      <c r="AM17" s="66"/>
    </row>
    <row r="18" spans="1:39" ht="19.5" customHeight="1">
      <c r="A18" s="26"/>
      <c r="B18" s="135" t="s">
        <v>33</v>
      </c>
      <c r="C18" s="136"/>
      <c r="D18" s="27"/>
      <c r="E18" s="73" t="s">
        <v>64</v>
      </c>
      <c r="F18" s="74"/>
      <c r="G18" s="75"/>
      <c r="H18" s="111" t="s">
        <v>1</v>
      </c>
      <c r="I18" s="112"/>
      <c r="J18" s="113"/>
      <c r="K18" s="73" t="s">
        <v>64</v>
      </c>
      <c r="L18" s="74"/>
      <c r="M18" s="75"/>
      <c r="N18" s="73" t="s">
        <v>64</v>
      </c>
      <c r="O18" s="74"/>
      <c r="P18" s="75"/>
      <c r="Q18" s="73" t="s">
        <v>64</v>
      </c>
      <c r="R18" s="74"/>
      <c r="S18" s="75"/>
      <c r="T18" s="67"/>
      <c r="U18" s="68"/>
      <c r="V18" s="69"/>
      <c r="W18" s="73" t="s">
        <v>66</v>
      </c>
      <c r="X18" s="74"/>
      <c r="Y18" s="75"/>
      <c r="Z18" s="119"/>
      <c r="AA18" s="120"/>
      <c r="AB18" s="121"/>
      <c r="AC18" s="111"/>
      <c r="AD18" s="112"/>
      <c r="AE18" s="113"/>
      <c r="AF18" s="124">
        <f>COUNTIF(E18:AC18,"○")</f>
        <v>5</v>
      </c>
      <c r="AG18" s="124">
        <f>COUNTIF(E18:AC18,"●")</f>
        <v>1</v>
      </c>
      <c r="AH18" s="124">
        <f>COUNTIF(E18:AC18,"△")</f>
        <v>0</v>
      </c>
      <c r="AI18" s="122">
        <f>SUM(E19,H19,K19,N19,Q19,T19,W19,Z19,AC19)</f>
        <v>23</v>
      </c>
      <c r="AJ18" s="122">
        <f>SUM(G19,J19,M19,P19,S19,V19,Y19,AB19,AE19)</f>
        <v>8</v>
      </c>
      <c r="AK18" s="122">
        <f>AI18-AJ18</f>
        <v>15</v>
      </c>
      <c r="AL18" s="125">
        <f>AF18*3+AH18*1</f>
        <v>15</v>
      </c>
      <c r="AM18" s="65"/>
    </row>
    <row r="19" spans="1:39" ht="19.5" customHeight="1">
      <c r="A19" s="28"/>
      <c r="B19" s="137"/>
      <c r="C19" s="137"/>
      <c r="D19" s="29"/>
      <c r="E19" s="15">
        <v>3</v>
      </c>
      <c r="F19" s="16" t="s">
        <v>67</v>
      </c>
      <c r="G19" s="17">
        <v>1</v>
      </c>
      <c r="H19" s="34">
        <v>2</v>
      </c>
      <c r="I19" s="35" t="s">
        <v>13</v>
      </c>
      <c r="J19" s="36">
        <v>0</v>
      </c>
      <c r="K19" s="15">
        <v>6</v>
      </c>
      <c r="L19" s="16" t="s">
        <v>67</v>
      </c>
      <c r="M19" s="17">
        <v>2</v>
      </c>
      <c r="N19" s="15">
        <v>5</v>
      </c>
      <c r="O19" s="16" t="s">
        <v>67</v>
      </c>
      <c r="P19" s="17">
        <v>2</v>
      </c>
      <c r="Q19" s="15">
        <v>7</v>
      </c>
      <c r="R19" s="16" t="s">
        <v>67</v>
      </c>
      <c r="S19" s="17">
        <v>0</v>
      </c>
      <c r="T19" s="70"/>
      <c r="U19" s="71"/>
      <c r="V19" s="72"/>
      <c r="W19" s="15">
        <v>0</v>
      </c>
      <c r="X19" s="16" t="s">
        <v>67</v>
      </c>
      <c r="Y19" s="17">
        <v>3</v>
      </c>
      <c r="Z19" s="15"/>
      <c r="AA19" s="16"/>
      <c r="AB19" s="17"/>
      <c r="AC19" s="34"/>
      <c r="AD19" s="35"/>
      <c r="AE19" s="36"/>
      <c r="AF19" s="124"/>
      <c r="AG19" s="124"/>
      <c r="AH19" s="124"/>
      <c r="AI19" s="123"/>
      <c r="AJ19" s="123"/>
      <c r="AK19" s="123"/>
      <c r="AL19" s="126"/>
      <c r="AM19" s="66"/>
    </row>
    <row r="20" spans="1:39" ht="19.5" customHeight="1">
      <c r="A20" s="22"/>
      <c r="B20" s="135" t="s">
        <v>34</v>
      </c>
      <c r="C20" s="136"/>
      <c r="D20" s="23"/>
      <c r="E20" s="73" t="s">
        <v>64</v>
      </c>
      <c r="F20" s="74"/>
      <c r="G20" s="75"/>
      <c r="H20" s="73" t="s">
        <v>64</v>
      </c>
      <c r="I20" s="74"/>
      <c r="J20" s="75"/>
      <c r="K20" s="111" t="s">
        <v>1</v>
      </c>
      <c r="L20" s="112"/>
      <c r="M20" s="113"/>
      <c r="N20" s="73" t="s">
        <v>64</v>
      </c>
      <c r="O20" s="74"/>
      <c r="P20" s="75"/>
      <c r="Q20" s="73" t="s">
        <v>64</v>
      </c>
      <c r="R20" s="74"/>
      <c r="S20" s="75"/>
      <c r="T20" s="73" t="s">
        <v>64</v>
      </c>
      <c r="U20" s="74"/>
      <c r="V20" s="75"/>
      <c r="W20" s="67"/>
      <c r="X20" s="68"/>
      <c r="Y20" s="69"/>
      <c r="Z20" s="73"/>
      <c r="AA20" s="74"/>
      <c r="AB20" s="75"/>
      <c r="AC20" s="73"/>
      <c r="AD20" s="74"/>
      <c r="AE20" s="75"/>
      <c r="AF20" s="124">
        <f>COUNTIF(E20:AC20,"○")</f>
        <v>6</v>
      </c>
      <c r="AG20" s="124">
        <f>COUNTIF(E20:AC20,"●")</f>
        <v>0</v>
      </c>
      <c r="AH20" s="124">
        <f>COUNTIF(E20:AC20,"△")</f>
        <v>0</v>
      </c>
      <c r="AI20" s="122">
        <f>SUM(E21,H21,K21,N21,Q21,T21,W21,Z21,AC21)</f>
        <v>18</v>
      </c>
      <c r="AJ20" s="122">
        <f>SUM(G21,J21,M21,P21,S21,V21,Y21,AB21,AE21)</f>
        <v>1</v>
      </c>
      <c r="AK20" s="122">
        <f>AI20-AJ20</f>
        <v>17</v>
      </c>
      <c r="AL20" s="125">
        <f>AF20*3+AH20*1</f>
        <v>18</v>
      </c>
      <c r="AM20" s="65"/>
    </row>
    <row r="21" spans="1:39" ht="19.5" customHeight="1">
      <c r="A21" s="24"/>
      <c r="B21" s="137"/>
      <c r="C21" s="137"/>
      <c r="D21" s="25"/>
      <c r="E21" s="15">
        <v>4</v>
      </c>
      <c r="F21" s="16" t="s">
        <v>67</v>
      </c>
      <c r="G21" s="17">
        <v>0</v>
      </c>
      <c r="H21" s="15">
        <v>2</v>
      </c>
      <c r="I21" s="16" t="s">
        <v>67</v>
      </c>
      <c r="J21" s="17">
        <v>0</v>
      </c>
      <c r="K21" s="34">
        <v>2</v>
      </c>
      <c r="L21" s="35" t="s">
        <v>13</v>
      </c>
      <c r="M21" s="36">
        <v>0</v>
      </c>
      <c r="N21" s="15">
        <v>3</v>
      </c>
      <c r="O21" s="16" t="s">
        <v>67</v>
      </c>
      <c r="P21" s="17">
        <v>0</v>
      </c>
      <c r="Q21" s="15">
        <v>4</v>
      </c>
      <c r="R21" s="16" t="s">
        <v>67</v>
      </c>
      <c r="S21" s="17">
        <v>1</v>
      </c>
      <c r="T21" s="15">
        <v>3</v>
      </c>
      <c r="U21" s="16" t="s">
        <v>67</v>
      </c>
      <c r="V21" s="17">
        <v>0</v>
      </c>
      <c r="W21" s="70"/>
      <c r="X21" s="71"/>
      <c r="Y21" s="72"/>
      <c r="Z21" s="15"/>
      <c r="AA21" s="16"/>
      <c r="AB21" s="17"/>
      <c r="AC21" s="15"/>
      <c r="AD21" s="16"/>
      <c r="AE21" s="17"/>
      <c r="AF21" s="124"/>
      <c r="AG21" s="124"/>
      <c r="AH21" s="124"/>
      <c r="AI21" s="123"/>
      <c r="AJ21" s="123"/>
      <c r="AK21" s="123"/>
      <c r="AL21" s="126"/>
      <c r="AM21" s="66"/>
    </row>
    <row r="22" spans="1:39" ht="19.5" customHeight="1" hidden="1">
      <c r="A22" s="22"/>
      <c r="B22" s="135"/>
      <c r="C22" s="136"/>
      <c r="D22" s="23"/>
      <c r="E22" s="73"/>
      <c r="F22" s="74"/>
      <c r="G22" s="75"/>
      <c r="H22" s="73"/>
      <c r="I22" s="74"/>
      <c r="J22" s="75"/>
      <c r="K22" s="73"/>
      <c r="L22" s="74"/>
      <c r="M22" s="75"/>
      <c r="N22" s="73"/>
      <c r="O22" s="74"/>
      <c r="P22" s="75"/>
      <c r="Q22" s="73"/>
      <c r="R22" s="74"/>
      <c r="S22" s="75"/>
      <c r="T22" s="73"/>
      <c r="U22" s="74"/>
      <c r="V22" s="75"/>
      <c r="W22" s="73"/>
      <c r="X22" s="74"/>
      <c r="Y22" s="75"/>
      <c r="Z22" s="129"/>
      <c r="AA22" s="130"/>
      <c r="AB22" s="131"/>
      <c r="AC22" s="73"/>
      <c r="AD22" s="74"/>
      <c r="AE22" s="75"/>
      <c r="AF22" s="124">
        <f>COUNTIF(E22:AC22,"○")</f>
        <v>0</v>
      </c>
      <c r="AG22" s="124">
        <f>COUNTIF(E22:AC22,"●")</f>
        <v>0</v>
      </c>
      <c r="AH22" s="124">
        <f>COUNTIF(E22:AC22,"△")</f>
        <v>0</v>
      </c>
      <c r="AI22" s="122">
        <f>SUM(E23,H23,K23,N23,Q23,T23,W23,Z23,AC23)</f>
        <v>0</v>
      </c>
      <c r="AJ22" s="122">
        <f>SUM(G23,J23,M23,P23,S23,V23,Y23,AB23,AE23)</f>
        <v>0</v>
      </c>
      <c r="AK22" s="122">
        <f>AI22-AJ22</f>
        <v>0</v>
      </c>
      <c r="AL22" s="125">
        <f>AF22*3+AH22*1</f>
        <v>0</v>
      </c>
      <c r="AM22" s="127"/>
    </row>
    <row r="23" spans="1:39" ht="19.5" customHeight="1" hidden="1">
      <c r="A23" s="24"/>
      <c r="B23" s="137"/>
      <c r="C23" s="137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32"/>
      <c r="AA23" s="133"/>
      <c r="AB23" s="134"/>
      <c r="AC23" s="15"/>
      <c r="AD23" s="16"/>
      <c r="AE23" s="17"/>
      <c r="AF23" s="124"/>
      <c r="AG23" s="124"/>
      <c r="AH23" s="124"/>
      <c r="AI23" s="123"/>
      <c r="AJ23" s="123"/>
      <c r="AK23" s="123"/>
      <c r="AL23" s="126"/>
      <c r="AM23" s="128"/>
    </row>
    <row r="24" spans="1:39" ht="19.5" customHeight="1" hidden="1">
      <c r="A24" s="18"/>
      <c r="B24" s="135"/>
      <c r="C24" s="136"/>
      <c r="D24" s="19"/>
      <c r="E24" s="73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3"/>
      <c r="R24" s="74"/>
      <c r="S24" s="75"/>
      <c r="T24" s="111"/>
      <c r="U24" s="112"/>
      <c r="V24" s="113"/>
      <c r="W24" s="73"/>
      <c r="X24" s="74"/>
      <c r="Y24" s="75"/>
      <c r="Z24" s="119"/>
      <c r="AA24" s="120"/>
      <c r="AB24" s="121"/>
      <c r="AC24" s="129"/>
      <c r="AD24" s="130"/>
      <c r="AE24" s="131"/>
      <c r="AF24" s="124">
        <f>COUNTIF(E24:AC24,"○")</f>
        <v>0</v>
      </c>
      <c r="AG24" s="124">
        <f>COUNTIF(E24:AC24,"●")</f>
        <v>0</v>
      </c>
      <c r="AH24" s="124">
        <f>COUNTIF(E24:AC24,"△")</f>
        <v>0</v>
      </c>
      <c r="AI24" s="122">
        <f>SUM(E25,H25,K25,N25,Q25,T25,W25,Z25,AC25)</f>
        <v>0</v>
      </c>
      <c r="AJ24" s="122">
        <f>SUM(G25,J25,M25,P25,S25,V25,Y25,AB25,AE25)</f>
        <v>0</v>
      </c>
      <c r="AK24" s="122">
        <f>AI24-AJ24</f>
        <v>0</v>
      </c>
      <c r="AL24" s="125">
        <f>AF24*3+AH24*1</f>
        <v>0</v>
      </c>
      <c r="AM24" s="127"/>
    </row>
    <row r="25" spans="1:39" ht="19.5" customHeight="1" hidden="1">
      <c r="A25" s="20"/>
      <c r="B25" s="137"/>
      <c r="C25" s="137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32"/>
      <c r="AD25" s="133"/>
      <c r="AE25" s="134"/>
      <c r="AF25" s="124"/>
      <c r="AG25" s="124"/>
      <c r="AH25" s="124"/>
      <c r="AI25" s="123"/>
      <c r="AJ25" s="123"/>
      <c r="AK25" s="123"/>
      <c r="AL25" s="126"/>
      <c r="AM25" s="128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38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N12:P12"/>
    <mergeCell ref="Q12:S12"/>
    <mergeCell ref="H12:J12"/>
    <mergeCell ref="K12:M13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1" zoomScaleNormal="91" zoomScalePageLayoutView="0" workbookViewId="0" topLeftCell="A4">
      <selection activeCell="O27" sqref="O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40" t="s">
        <v>57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</row>
    <row r="2" spans="1:39" ht="19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51"/>
      <c r="I4" s="2"/>
      <c r="J4" s="2"/>
      <c r="K4" s="53"/>
      <c r="L4" s="3"/>
      <c r="M4" s="3"/>
      <c r="N4" s="55"/>
      <c r="O4" s="4"/>
      <c r="P4" s="4"/>
      <c r="Q4" s="57"/>
      <c r="R4" s="5"/>
      <c r="S4" s="5"/>
      <c r="T4" s="53"/>
      <c r="U4" s="3"/>
      <c r="V4" s="3"/>
      <c r="W4" s="55"/>
      <c r="X4" s="4"/>
      <c r="Y4" s="4"/>
      <c r="Z4" s="55"/>
      <c r="AA4" s="4"/>
      <c r="AB4" s="4"/>
      <c r="AC4" s="53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2"/>
      <c r="I5" s="6"/>
      <c r="J5" s="6"/>
      <c r="K5" s="54"/>
      <c r="L5" s="7"/>
      <c r="M5" s="7"/>
      <c r="N5" s="56"/>
      <c r="O5" s="8"/>
      <c r="P5" s="8"/>
      <c r="Q5" s="58"/>
      <c r="R5" s="9"/>
      <c r="S5" s="9"/>
      <c r="T5" s="54"/>
      <c r="U5" s="7"/>
      <c r="V5" s="7"/>
      <c r="W5" s="56"/>
      <c r="X5" s="8"/>
      <c r="Y5" s="8"/>
      <c r="Z5" s="56"/>
      <c r="AA5" s="8"/>
      <c r="AB5" s="8"/>
      <c r="AC5" s="54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1" t="s">
        <v>5</v>
      </c>
      <c r="B6" s="92"/>
      <c r="C6" s="92"/>
      <c r="D6" s="93"/>
      <c r="E6" s="59" t="s">
        <v>21</v>
      </c>
      <c r="F6" s="96"/>
      <c r="G6" s="97"/>
      <c r="H6" s="43" t="s">
        <v>43</v>
      </c>
      <c r="I6" s="44"/>
      <c r="J6" s="45"/>
      <c r="K6" s="80" t="s">
        <v>44</v>
      </c>
      <c r="L6" s="81"/>
      <c r="M6" s="82"/>
      <c r="N6" s="59" t="s">
        <v>45</v>
      </c>
      <c r="O6" s="44"/>
      <c r="P6" s="45"/>
      <c r="Q6" s="80" t="s">
        <v>46</v>
      </c>
      <c r="R6" s="81"/>
      <c r="S6" s="82"/>
      <c r="T6" s="80" t="s">
        <v>47</v>
      </c>
      <c r="U6" s="81"/>
      <c r="V6" s="82"/>
      <c r="W6" s="43" t="s">
        <v>48</v>
      </c>
      <c r="X6" s="106"/>
      <c r="Y6" s="107"/>
      <c r="Z6" s="43"/>
      <c r="AA6" s="96"/>
      <c r="AB6" s="97"/>
      <c r="AC6" s="59"/>
      <c r="AD6" s="60"/>
      <c r="AE6" s="61"/>
      <c r="AF6" s="41" t="s">
        <v>0</v>
      </c>
      <c r="AG6" s="41" t="s">
        <v>3</v>
      </c>
      <c r="AH6" s="41" t="s">
        <v>4</v>
      </c>
      <c r="AI6" s="41" t="s">
        <v>6</v>
      </c>
      <c r="AJ6" s="41" t="s">
        <v>7</v>
      </c>
      <c r="AK6" s="76" t="s">
        <v>8</v>
      </c>
      <c r="AL6" s="78" t="s">
        <v>2</v>
      </c>
      <c r="AM6" s="86" t="s">
        <v>9</v>
      </c>
    </row>
    <row r="7" spans="1:39" ht="19.5" customHeight="1">
      <c r="A7" s="79"/>
      <c r="B7" s="94"/>
      <c r="C7" s="94"/>
      <c r="D7" s="95"/>
      <c r="E7" s="98"/>
      <c r="F7" s="99"/>
      <c r="G7" s="100"/>
      <c r="H7" s="46"/>
      <c r="I7" s="47"/>
      <c r="J7" s="48"/>
      <c r="K7" s="83"/>
      <c r="L7" s="84"/>
      <c r="M7" s="85"/>
      <c r="N7" s="46"/>
      <c r="O7" s="47"/>
      <c r="P7" s="48"/>
      <c r="Q7" s="83"/>
      <c r="R7" s="84"/>
      <c r="S7" s="85"/>
      <c r="T7" s="83"/>
      <c r="U7" s="84"/>
      <c r="V7" s="85"/>
      <c r="W7" s="108"/>
      <c r="X7" s="109"/>
      <c r="Y7" s="110"/>
      <c r="Z7" s="98"/>
      <c r="AA7" s="99"/>
      <c r="AB7" s="100"/>
      <c r="AC7" s="62"/>
      <c r="AD7" s="63"/>
      <c r="AE7" s="64"/>
      <c r="AF7" s="42"/>
      <c r="AG7" s="42"/>
      <c r="AH7" s="42"/>
      <c r="AI7" s="42"/>
      <c r="AJ7" s="42"/>
      <c r="AK7" s="77"/>
      <c r="AL7" s="79"/>
      <c r="AM7" s="87"/>
    </row>
    <row r="8" spans="1:39" ht="19.5" customHeight="1">
      <c r="A8" s="26"/>
      <c r="B8" s="135" t="s">
        <v>37</v>
      </c>
      <c r="C8" s="136"/>
      <c r="D8" s="27"/>
      <c r="E8" s="67"/>
      <c r="F8" s="68"/>
      <c r="G8" s="69"/>
      <c r="H8" s="73" t="s">
        <v>63</v>
      </c>
      <c r="I8" s="74"/>
      <c r="J8" s="75"/>
      <c r="K8" s="73" t="s">
        <v>68</v>
      </c>
      <c r="L8" s="74"/>
      <c r="M8" s="75"/>
      <c r="N8" s="73" t="s">
        <v>63</v>
      </c>
      <c r="O8" s="74"/>
      <c r="P8" s="75"/>
      <c r="Q8" s="73" t="s">
        <v>63</v>
      </c>
      <c r="R8" s="74"/>
      <c r="S8" s="75"/>
      <c r="T8" s="73" t="s">
        <v>63</v>
      </c>
      <c r="U8" s="74"/>
      <c r="V8" s="75"/>
      <c r="W8" s="73" t="s">
        <v>69</v>
      </c>
      <c r="X8" s="74"/>
      <c r="Y8" s="75"/>
      <c r="Z8" s="73"/>
      <c r="AA8" s="74"/>
      <c r="AB8" s="75"/>
      <c r="AC8" s="73"/>
      <c r="AD8" s="74"/>
      <c r="AE8" s="75"/>
      <c r="AF8" s="90">
        <f>COUNTIF(E8:AC8,"○")</f>
        <v>1</v>
      </c>
      <c r="AG8" s="90">
        <f>COUNTIF(E8:AC8,"●")</f>
        <v>4</v>
      </c>
      <c r="AH8" s="90">
        <f>COUNTIF(E8:AC8,"△")</f>
        <v>1</v>
      </c>
      <c r="AI8" s="88">
        <f>SUM(E9,H9,K9,N9,Q9,T9,W9,Z9,AC9)</f>
        <v>12</v>
      </c>
      <c r="AJ8" s="88">
        <f>SUM(G9,J9,M9,P9,S9,V9,Y9,AB9,AE9)</f>
        <v>22</v>
      </c>
      <c r="AK8" s="88">
        <f>AI8-AJ8</f>
        <v>-10</v>
      </c>
      <c r="AL8" s="114">
        <f>AF8*3+AH8*1</f>
        <v>4</v>
      </c>
      <c r="AM8" s="65"/>
    </row>
    <row r="9" spans="1:39" ht="19.5" customHeight="1">
      <c r="A9" s="28"/>
      <c r="B9" s="137"/>
      <c r="C9" s="137"/>
      <c r="D9" s="29"/>
      <c r="E9" s="70"/>
      <c r="F9" s="71"/>
      <c r="G9" s="72"/>
      <c r="H9" s="15">
        <v>1</v>
      </c>
      <c r="I9" s="16" t="s">
        <v>70</v>
      </c>
      <c r="J9" s="17">
        <v>5</v>
      </c>
      <c r="K9" s="15">
        <v>5</v>
      </c>
      <c r="L9" s="16" t="s">
        <v>70</v>
      </c>
      <c r="M9" s="17">
        <v>2</v>
      </c>
      <c r="N9" s="15">
        <v>1</v>
      </c>
      <c r="O9" s="16" t="s">
        <v>70</v>
      </c>
      <c r="P9" s="17">
        <v>2</v>
      </c>
      <c r="Q9" s="15">
        <v>0</v>
      </c>
      <c r="R9" s="16" t="s">
        <v>70</v>
      </c>
      <c r="S9" s="17">
        <v>5</v>
      </c>
      <c r="T9" s="15">
        <v>1</v>
      </c>
      <c r="U9" s="16" t="s">
        <v>70</v>
      </c>
      <c r="V9" s="17">
        <v>4</v>
      </c>
      <c r="W9" s="15">
        <v>4</v>
      </c>
      <c r="X9" s="16" t="s">
        <v>70</v>
      </c>
      <c r="Y9" s="17">
        <v>4</v>
      </c>
      <c r="Z9" s="15"/>
      <c r="AA9" s="16"/>
      <c r="AB9" s="17"/>
      <c r="AC9" s="15"/>
      <c r="AD9" s="16"/>
      <c r="AE9" s="17"/>
      <c r="AF9" s="90"/>
      <c r="AG9" s="90"/>
      <c r="AH9" s="90"/>
      <c r="AI9" s="89"/>
      <c r="AJ9" s="89"/>
      <c r="AK9" s="89"/>
      <c r="AL9" s="115"/>
      <c r="AM9" s="66"/>
    </row>
    <row r="10" spans="1:39" ht="19.5" customHeight="1">
      <c r="A10" s="22"/>
      <c r="B10" s="135" t="s">
        <v>38</v>
      </c>
      <c r="C10" s="136"/>
      <c r="D10" s="23"/>
      <c r="E10" s="73" t="s">
        <v>68</v>
      </c>
      <c r="F10" s="74"/>
      <c r="G10" s="75"/>
      <c r="H10" s="67"/>
      <c r="I10" s="68"/>
      <c r="J10" s="69"/>
      <c r="K10" s="73" t="s">
        <v>68</v>
      </c>
      <c r="L10" s="74"/>
      <c r="M10" s="75"/>
      <c r="N10" s="73" t="s">
        <v>63</v>
      </c>
      <c r="O10" s="74"/>
      <c r="P10" s="75"/>
      <c r="Q10" s="73" t="s">
        <v>63</v>
      </c>
      <c r="R10" s="74"/>
      <c r="S10" s="75"/>
      <c r="T10" s="111" t="s">
        <v>10</v>
      </c>
      <c r="U10" s="112"/>
      <c r="V10" s="113"/>
      <c r="W10" s="73" t="s">
        <v>68</v>
      </c>
      <c r="X10" s="74"/>
      <c r="Y10" s="75"/>
      <c r="Z10" s="73"/>
      <c r="AA10" s="74"/>
      <c r="AB10" s="75"/>
      <c r="AC10" s="73"/>
      <c r="AD10" s="74"/>
      <c r="AE10" s="75"/>
      <c r="AF10" s="90">
        <f>COUNTIF(E10:AC10,"○")</f>
        <v>3</v>
      </c>
      <c r="AG10" s="90">
        <f>COUNTIF(E10:AC10,"●")</f>
        <v>3</v>
      </c>
      <c r="AH10" s="90">
        <f>COUNTIF(E10:AC10,"△")</f>
        <v>0</v>
      </c>
      <c r="AI10" s="88">
        <f>SUM(E11,H11,K11,N11,Q11,T11,W11,Z11,AC11)</f>
        <v>23</v>
      </c>
      <c r="AJ10" s="88">
        <f>SUM(G11,J11,M11,P11,S11,V11,Y11,AB11,AE11)</f>
        <v>17</v>
      </c>
      <c r="AK10" s="88">
        <f>AI10-AJ10</f>
        <v>6</v>
      </c>
      <c r="AL10" s="114">
        <f>AF10*3+AH10*1</f>
        <v>9</v>
      </c>
      <c r="AM10" s="65"/>
    </row>
    <row r="11" spans="1:39" ht="19.5" customHeight="1">
      <c r="A11" s="24"/>
      <c r="B11" s="137"/>
      <c r="C11" s="137"/>
      <c r="D11" s="25"/>
      <c r="E11" s="15">
        <v>5</v>
      </c>
      <c r="F11" s="16" t="s">
        <v>70</v>
      </c>
      <c r="G11" s="17">
        <v>1</v>
      </c>
      <c r="H11" s="70"/>
      <c r="I11" s="71"/>
      <c r="J11" s="72"/>
      <c r="K11" s="15">
        <v>9</v>
      </c>
      <c r="L11" s="16" t="s">
        <v>70</v>
      </c>
      <c r="M11" s="17">
        <v>1</v>
      </c>
      <c r="N11" s="15">
        <v>2</v>
      </c>
      <c r="O11" s="16" t="s">
        <v>70</v>
      </c>
      <c r="P11" s="17">
        <v>5</v>
      </c>
      <c r="Q11" s="15">
        <v>1</v>
      </c>
      <c r="R11" s="16" t="s">
        <v>70</v>
      </c>
      <c r="S11" s="17">
        <v>3</v>
      </c>
      <c r="T11" s="34">
        <v>0</v>
      </c>
      <c r="U11" s="40" t="s">
        <v>58</v>
      </c>
      <c r="V11" s="36">
        <v>3</v>
      </c>
      <c r="W11" s="15">
        <v>6</v>
      </c>
      <c r="X11" s="16" t="s">
        <v>70</v>
      </c>
      <c r="Y11" s="17">
        <v>4</v>
      </c>
      <c r="Z11" s="15"/>
      <c r="AA11" s="16"/>
      <c r="AB11" s="17"/>
      <c r="AC11" s="15"/>
      <c r="AD11" s="16"/>
      <c r="AE11" s="17"/>
      <c r="AF11" s="90"/>
      <c r="AG11" s="90"/>
      <c r="AH11" s="90"/>
      <c r="AI11" s="89"/>
      <c r="AJ11" s="89"/>
      <c r="AK11" s="89"/>
      <c r="AL11" s="115"/>
      <c r="AM11" s="66"/>
    </row>
    <row r="12" spans="1:39" ht="19.5" customHeight="1">
      <c r="A12" s="22"/>
      <c r="B12" s="135" t="s">
        <v>39</v>
      </c>
      <c r="C12" s="136"/>
      <c r="D12" s="23"/>
      <c r="E12" s="73" t="s">
        <v>63</v>
      </c>
      <c r="F12" s="74"/>
      <c r="G12" s="75"/>
      <c r="H12" s="73" t="s">
        <v>63</v>
      </c>
      <c r="I12" s="74"/>
      <c r="J12" s="75"/>
      <c r="K12" s="67"/>
      <c r="L12" s="68"/>
      <c r="M12" s="69"/>
      <c r="N12" s="73" t="s">
        <v>63</v>
      </c>
      <c r="O12" s="74"/>
      <c r="P12" s="75"/>
      <c r="Q12" s="73" t="s">
        <v>63</v>
      </c>
      <c r="R12" s="74"/>
      <c r="S12" s="75"/>
      <c r="T12" s="73" t="s">
        <v>63</v>
      </c>
      <c r="U12" s="74"/>
      <c r="V12" s="75"/>
      <c r="W12" s="111" t="s">
        <v>10</v>
      </c>
      <c r="X12" s="112"/>
      <c r="Y12" s="113"/>
      <c r="Z12" s="73"/>
      <c r="AA12" s="74"/>
      <c r="AB12" s="75"/>
      <c r="AC12" s="73"/>
      <c r="AD12" s="74"/>
      <c r="AE12" s="75"/>
      <c r="AF12" s="90">
        <f>COUNTIF(E12:AC12,"○")</f>
        <v>0</v>
      </c>
      <c r="AG12" s="90">
        <f>COUNTIF(E12:AC12,"●")</f>
        <v>6</v>
      </c>
      <c r="AH12" s="90">
        <f>COUNTIF(E12:AC12,"△")</f>
        <v>0</v>
      </c>
      <c r="AI12" s="88">
        <f>SUM(E13,H13,K13,N13,Q13,T13,W13,Z13,AC13)</f>
        <v>8</v>
      </c>
      <c r="AJ12" s="88">
        <f>SUM(G13,J13,M13,P13,S13,V13,Y13,AB13,AE13)</f>
        <v>41</v>
      </c>
      <c r="AK12" s="88">
        <f>AI12-AJ12</f>
        <v>-33</v>
      </c>
      <c r="AL12" s="114">
        <f>AF12*3+AH12*1</f>
        <v>0</v>
      </c>
      <c r="AM12" s="65"/>
    </row>
    <row r="13" spans="1:39" ht="19.5" customHeight="1">
      <c r="A13" s="24"/>
      <c r="B13" s="137"/>
      <c r="C13" s="137"/>
      <c r="D13" s="25"/>
      <c r="E13" s="15">
        <v>2</v>
      </c>
      <c r="F13" s="16" t="s">
        <v>70</v>
      </c>
      <c r="G13" s="17">
        <v>5</v>
      </c>
      <c r="H13" s="15">
        <v>1</v>
      </c>
      <c r="I13" s="16" t="s">
        <v>70</v>
      </c>
      <c r="J13" s="17">
        <v>9</v>
      </c>
      <c r="K13" s="70"/>
      <c r="L13" s="71"/>
      <c r="M13" s="72"/>
      <c r="N13" s="15">
        <v>1</v>
      </c>
      <c r="O13" s="16" t="s">
        <v>70</v>
      </c>
      <c r="P13" s="17">
        <v>4</v>
      </c>
      <c r="Q13" s="15">
        <v>1</v>
      </c>
      <c r="R13" s="16" t="s">
        <v>70</v>
      </c>
      <c r="S13" s="17">
        <v>3</v>
      </c>
      <c r="T13" s="15">
        <v>1</v>
      </c>
      <c r="U13" s="16" t="s">
        <v>70</v>
      </c>
      <c r="V13" s="17">
        <v>16</v>
      </c>
      <c r="W13" s="34">
        <v>2</v>
      </c>
      <c r="X13" s="35" t="s">
        <v>13</v>
      </c>
      <c r="Y13" s="36">
        <v>4</v>
      </c>
      <c r="Z13" s="15"/>
      <c r="AA13" s="16"/>
      <c r="AB13" s="17"/>
      <c r="AC13" s="15"/>
      <c r="AD13" s="16"/>
      <c r="AE13" s="17"/>
      <c r="AF13" s="90"/>
      <c r="AG13" s="90"/>
      <c r="AH13" s="90"/>
      <c r="AI13" s="89"/>
      <c r="AJ13" s="89"/>
      <c r="AK13" s="89"/>
      <c r="AL13" s="115"/>
      <c r="AM13" s="66"/>
    </row>
    <row r="14" spans="1:39" ht="19.5" customHeight="1">
      <c r="A14" s="30"/>
      <c r="B14" s="135" t="s">
        <v>20</v>
      </c>
      <c r="C14" s="136"/>
      <c r="D14" s="31"/>
      <c r="E14" s="73" t="s">
        <v>68</v>
      </c>
      <c r="F14" s="74"/>
      <c r="G14" s="75"/>
      <c r="H14" s="73" t="s">
        <v>68</v>
      </c>
      <c r="I14" s="74"/>
      <c r="J14" s="75"/>
      <c r="K14" s="73" t="s">
        <v>68</v>
      </c>
      <c r="L14" s="74"/>
      <c r="M14" s="75"/>
      <c r="N14" s="67"/>
      <c r="O14" s="68"/>
      <c r="P14" s="69"/>
      <c r="Q14" s="111" t="s">
        <v>11</v>
      </c>
      <c r="R14" s="112"/>
      <c r="S14" s="113"/>
      <c r="T14" s="73" t="s">
        <v>63</v>
      </c>
      <c r="U14" s="74"/>
      <c r="V14" s="75"/>
      <c r="W14" s="73" t="s">
        <v>63</v>
      </c>
      <c r="X14" s="74"/>
      <c r="Y14" s="75"/>
      <c r="Z14" s="73"/>
      <c r="AA14" s="74"/>
      <c r="AB14" s="75"/>
      <c r="AC14" s="73"/>
      <c r="AD14" s="74"/>
      <c r="AE14" s="75"/>
      <c r="AF14" s="90">
        <f>COUNTIF(E14:AC14,"○")</f>
        <v>3</v>
      </c>
      <c r="AG14" s="90">
        <f>COUNTIF(E14:AC14,"●")</f>
        <v>2</v>
      </c>
      <c r="AH14" s="90">
        <f>COUNTIF(E14:AC14,"△")</f>
        <v>1</v>
      </c>
      <c r="AI14" s="88">
        <f>SUM(E15,H15,K15,N15,Q15,T15,W15,Z15,AC15)</f>
        <v>15</v>
      </c>
      <c r="AJ14" s="88">
        <f>SUM(G15,J15,M15,P15,S15,V15,Y15,AB15,AE15)</f>
        <v>12</v>
      </c>
      <c r="AK14" s="88">
        <f>AI14-AJ14</f>
        <v>3</v>
      </c>
      <c r="AL14" s="114">
        <f>AF14*3+AH14*1</f>
        <v>10</v>
      </c>
      <c r="AM14" s="65"/>
    </row>
    <row r="15" spans="1:39" ht="19.5" customHeight="1">
      <c r="A15" s="32"/>
      <c r="B15" s="137"/>
      <c r="C15" s="137"/>
      <c r="D15" s="33"/>
      <c r="E15" s="15">
        <v>2</v>
      </c>
      <c r="F15" s="16" t="s">
        <v>70</v>
      </c>
      <c r="G15" s="17">
        <v>1</v>
      </c>
      <c r="H15" s="15">
        <v>5</v>
      </c>
      <c r="I15" s="16" t="s">
        <v>70</v>
      </c>
      <c r="J15" s="17">
        <v>2</v>
      </c>
      <c r="K15" s="15">
        <v>4</v>
      </c>
      <c r="L15" s="16" t="s">
        <v>70</v>
      </c>
      <c r="M15" s="17">
        <v>1</v>
      </c>
      <c r="N15" s="70"/>
      <c r="O15" s="71"/>
      <c r="P15" s="72"/>
      <c r="Q15" s="34">
        <v>1</v>
      </c>
      <c r="R15" s="35" t="s">
        <v>13</v>
      </c>
      <c r="S15" s="36">
        <v>1</v>
      </c>
      <c r="T15" s="15">
        <v>1</v>
      </c>
      <c r="U15" s="16" t="s">
        <v>70</v>
      </c>
      <c r="V15" s="17">
        <v>4</v>
      </c>
      <c r="W15" s="15">
        <v>2</v>
      </c>
      <c r="X15" s="16" t="s">
        <v>70</v>
      </c>
      <c r="Y15" s="17">
        <v>3</v>
      </c>
      <c r="Z15" s="15"/>
      <c r="AA15" s="16"/>
      <c r="AB15" s="17"/>
      <c r="AC15" s="15"/>
      <c r="AD15" s="16"/>
      <c r="AE15" s="17"/>
      <c r="AF15" s="90"/>
      <c r="AG15" s="90"/>
      <c r="AH15" s="90"/>
      <c r="AI15" s="89"/>
      <c r="AJ15" s="89"/>
      <c r="AK15" s="89"/>
      <c r="AL15" s="115"/>
      <c r="AM15" s="66"/>
    </row>
    <row r="16" spans="1:39" ht="19.5" customHeight="1">
      <c r="A16" s="22"/>
      <c r="B16" s="135" t="s">
        <v>40</v>
      </c>
      <c r="C16" s="136"/>
      <c r="D16" s="23"/>
      <c r="E16" s="73" t="s">
        <v>68</v>
      </c>
      <c r="F16" s="74"/>
      <c r="G16" s="75"/>
      <c r="H16" s="73" t="s">
        <v>68</v>
      </c>
      <c r="I16" s="74"/>
      <c r="J16" s="75"/>
      <c r="K16" s="73" t="s">
        <v>68</v>
      </c>
      <c r="L16" s="74"/>
      <c r="M16" s="75"/>
      <c r="N16" s="111" t="s">
        <v>11</v>
      </c>
      <c r="O16" s="112"/>
      <c r="P16" s="113"/>
      <c r="Q16" s="67"/>
      <c r="R16" s="68"/>
      <c r="S16" s="69"/>
      <c r="T16" s="73" t="s">
        <v>68</v>
      </c>
      <c r="U16" s="74"/>
      <c r="V16" s="75"/>
      <c r="W16" s="73" t="s">
        <v>68</v>
      </c>
      <c r="X16" s="74"/>
      <c r="Y16" s="75"/>
      <c r="Z16" s="73"/>
      <c r="AA16" s="74"/>
      <c r="AB16" s="75"/>
      <c r="AC16" s="73"/>
      <c r="AD16" s="74"/>
      <c r="AE16" s="75"/>
      <c r="AF16" s="90">
        <f>COUNTIF(E16:AC16,"○")</f>
        <v>5</v>
      </c>
      <c r="AG16" s="90">
        <f>COUNTIF(E16:AC16,"●")</f>
        <v>0</v>
      </c>
      <c r="AH16" s="90">
        <f>COUNTIF(E16:AC16,"△")</f>
        <v>1</v>
      </c>
      <c r="AI16" s="88">
        <f>SUM(E17,H17,K17,N17,Q17,T17,W17,Z17,AC17)</f>
        <v>22</v>
      </c>
      <c r="AJ16" s="88">
        <f>SUM(G17,J17,M17,P17,S17,V17,Y17,AB17,AE17)</f>
        <v>4</v>
      </c>
      <c r="AK16" s="88">
        <f>AI16-AJ16</f>
        <v>18</v>
      </c>
      <c r="AL16" s="114">
        <f>AF16*3+AH16*1</f>
        <v>16</v>
      </c>
      <c r="AM16" s="65"/>
    </row>
    <row r="17" spans="1:39" ht="19.5" customHeight="1">
      <c r="A17" s="24"/>
      <c r="B17" s="137"/>
      <c r="C17" s="137"/>
      <c r="D17" s="25"/>
      <c r="E17" s="15">
        <v>5</v>
      </c>
      <c r="F17" s="16" t="s">
        <v>70</v>
      </c>
      <c r="G17" s="17">
        <v>0</v>
      </c>
      <c r="H17" s="15">
        <v>3</v>
      </c>
      <c r="I17" s="16" t="s">
        <v>70</v>
      </c>
      <c r="J17" s="17">
        <v>1</v>
      </c>
      <c r="K17" s="15">
        <v>3</v>
      </c>
      <c r="L17" s="16" t="s">
        <v>70</v>
      </c>
      <c r="M17" s="17">
        <v>1</v>
      </c>
      <c r="N17" s="34">
        <v>1</v>
      </c>
      <c r="O17" s="35" t="s">
        <v>13</v>
      </c>
      <c r="P17" s="36">
        <v>1</v>
      </c>
      <c r="Q17" s="70"/>
      <c r="R17" s="71"/>
      <c r="S17" s="72"/>
      <c r="T17" s="15">
        <v>4</v>
      </c>
      <c r="U17" s="16" t="s">
        <v>70</v>
      </c>
      <c r="V17" s="17">
        <v>0</v>
      </c>
      <c r="W17" s="15">
        <v>6</v>
      </c>
      <c r="X17" s="16" t="s">
        <v>70</v>
      </c>
      <c r="Y17" s="17">
        <v>1</v>
      </c>
      <c r="Z17" s="15"/>
      <c r="AA17" s="16"/>
      <c r="AB17" s="17"/>
      <c r="AC17" s="15"/>
      <c r="AD17" s="16"/>
      <c r="AE17" s="17"/>
      <c r="AF17" s="90"/>
      <c r="AG17" s="90"/>
      <c r="AH17" s="90"/>
      <c r="AI17" s="89"/>
      <c r="AJ17" s="89"/>
      <c r="AK17" s="89"/>
      <c r="AL17" s="115"/>
      <c r="AM17" s="66"/>
    </row>
    <row r="18" spans="1:39" ht="19.5" customHeight="1">
      <c r="A18" s="30"/>
      <c r="B18" s="135" t="s">
        <v>41</v>
      </c>
      <c r="C18" s="136"/>
      <c r="D18" s="31"/>
      <c r="E18" s="73" t="s">
        <v>68</v>
      </c>
      <c r="F18" s="74"/>
      <c r="G18" s="75"/>
      <c r="H18" s="111" t="s">
        <v>1</v>
      </c>
      <c r="I18" s="112"/>
      <c r="J18" s="113"/>
      <c r="K18" s="73" t="s">
        <v>68</v>
      </c>
      <c r="L18" s="74"/>
      <c r="M18" s="75"/>
      <c r="N18" s="73" t="s">
        <v>68</v>
      </c>
      <c r="O18" s="74"/>
      <c r="P18" s="75"/>
      <c r="Q18" s="73" t="s">
        <v>63</v>
      </c>
      <c r="R18" s="74"/>
      <c r="S18" s="75"/>
      <c r="T18" s="67"/>
      <c r="U18" s="68"/>
      <c r="V18" s="69"/>
      <c r="W18" s="73" t="s">
        <v>68</v>
      </c>
      <c r="X18" s="74"/>
      <c r="Y18" s="75"/>
      <c r="Z18" s="73"/>
      <c r="AA18" s="74"/>
      <c r="AB18" s="75"/>
      <c r="AC18" s="73"/>
      <c r="AD18" s="74"/>
      <c r="AE18" s="75"/>
      <c r="AF18" s="90">
        <f>COUNTIF(E18:AC18,"○")</f>
        <v>5</v>
      </c>
      <c r="AG18" s="90">
        <f>COUNTIF(E18:AC18,"●")</f>
        <v>1</v>
      </c>
      <c r="AH18" s="90">
        <f>COUNTIF(E18:AC18,"△")</f>
        <v>0</v>
      </c>
      <c r="AI18" s="88">
        <f>SUM(E19,H19,K19,N19,Q19,T19,W19,Z19,AC19)</f>
        <v>30</v>
      </c>
      <c r="AJ18" s="88">
        <f>SUM(G19,J19,M19,P19,S19,V19,Y19,AB19,AE19)</f>
        <v>9</v>
      </c>
      <c r="AK18" s="88">
        <f>AI18-AJ18</f>
        <v>21</v>
      </c>
      <c r="AL18" s="114">
        <f>AF18*3+AH18*1</f>
        <v>15</v>
      </c>
      <c r="AM18" s="65"/>
    </row>
    <row r="19" spans="1:39" ht="19.5" customHeight="1">
      <c r="A19" s="32"/>
      <c r="B19" s="137"/>
      <c r="C19" s="137"/>
      <c r="D19" s="33"/>
      <c r="E19" s="15">
        <v>4</v>
      </c>
      <c r="F19" s="16" t="s">
        <v>70</v>
      </c>
      <c r="G19" s="17">
        <v>1</v>
      </c>
      <c r="H19" s="34">
        <v>3</v>
      </c>
      <c r="I19" s="35" t="s">
        <v>13</v>
      </c>
      <c r="J19" s="36">
        <v>0</v>
      </c>
      <c r="K19" s="15">
        <v>16</v>
      </c>
      <c r="L19" s="16" t="s">
        <v>70</v>
      </c>
      <c r="M19" s="17">
        <v>1</v>
      </c>
      <c r="N19" s="15">
        <v>4</v>
      </c>
      <c r="O19" s="16" t="s">
        <v>70</v>
      </c>
      <c r="P19" s="17">
        <v>1</v>
      </c>
      <c r="Q19" s="15">
        <v>0</v>
      </c>
      <c r="R19" s="16" t="s">
        <v>70</v>
      </c>
      <c r="S19" s="17">
        <v>4</v>
      </c>
      <c r="T19" s="70"/>
      <c r="U19" s="71"/>
      <c r="V19" s="72"/>
      <c r="W19" s="15">
        <v>3</v>
      </c>
      <c r="X19" s="16" t="s">
        <v>70</v>
      </c>
      <c r="Y19" s="17">
        <v>2</v>
      </c>
      <c r="Z19" s="15"/>
      <c r="AA19" s="16"/>
      <c r="AB19" s="17"/>
      <c r="AC19" s="15"/>
      <c r="AD19" s="16"/>
      <c r="AE19" s="17"/>
      <c r="AF19" s="90"/>
      <c r="AG19" s="90"/>
      <c r="AH19" s="90"/>
      <c r="AI19" s="89"/>
      <c r="AJ19" s="89"/>
      <c r="AK19" s="89"/>
      <c r="AL19" s="115"/>
      <c r="AM19" s="66"/>
    </row>
    <row r="20" spans="1:39" ht="19.5" customHeight="1">
      <c r="A20" s="22"/>
      <c r="B20" s="135" t="s">
        <v>42</v>
      </c>
      <c r="C20" s="136"/>
      <c r="D20" s="23"/>
      <c r="E20" s="73" t="s">
        <v>69</v>
      </c>
      <c r="F20" s="74"/>
      <c r="G20" s="75"/>
      <c r="H20" s="73" t="s">
        <v>63</v>
      </c>
      <c r="I20" s="74"/>
      <c r="J20" s="75"/>
      <c r="K20" s="111" t="s">
        <v>1</v>
      </c>
      <c r="L20" s="112"/>
      <c r="M20" s="113"/>
      <c r="N20" s="73" t="s">
        <v>68</v>
      </c>
      <c r="O20" s="74"/>
      <c r="P20" s="75"/>
      <c r="Q20" s="73" t="s">
        <v>63</v>
      </c>
      <c r="R20" s="74"/>
      <c r="S20" s="75"/>
      <c r="T20" s="73" t="s">
        <v>63</v>
      </c>
      <c r="U20" s="74"/>
      <c r="V20" s="75"/>
      <c r="W20" s="67"/>
      <c r="X20" s="68"/>
      <c r="Y20" s="69"/>
      <c r="Z20" s="73"/>
      <c r="AA20" s="74"/>
      <c r="AB20" s="75"/>
      <c r="AC20" s="73"/>
      <c r="AD20" s="74"/>
      <c r="AE20" s="75"/>
      <c r="AF20" s="90">
        <f>COUNTIF(E20:AC20,"○")</f>
        <v>2</v>
      </c>
      <c r="AG20" s="90">
        <f>COUNTIF(E20:AC20,"●")</f>
        <v>3</v>
      </c>
      <c r="AH20" s="90">
        <f>COUNTIF(E20:AC20,"△")</f>
        <v>1</v>
      </c>
      <c r="AI20" s="88">
        <f>SUM(E21,H21,K21,N21,Q21,T21,W21,Z21,AC21)</f>
        <v>18</v>
      </c>
      <c r="AJ20" s="88">
        <f>SUM(G21,J21,M21,P21,S21,V21,Y21,AB21,AE21)</f>
        <v>23</v>
      </c>
      <c r="AK20" s="88">
        <f>AI20-AJ20</f>
        <v>-5</v>
      </c>
      <c r="AL20" s="114">
        <f>AF20*3+AH20*1</f>
        <v>7</v>
      </c>
      <c r="AM20" s="65"/>
    </row>
    <row r="21" spans="1:39" ht="19.5" customHeight="1">
      <c r="A21" s="24"/>
      <c r="B21" s="137"/>
      <c r="C21" s="137"/>
      <c r="D21" s="25"/>
      <c r="E21" s="15">
        <v>4</v>
      </c>
      <c r="F21" s="16" t="s">
        <v>70</v>
      </c>
      <c r="G21" s="17">
        <v>4</v>
      </c>
      <c r="H21" s="15">
        <v>4</v>
      </c>
      <c r="I21" s="16" t="s">
        <v>70</v>
      </c>
      <c r="J21" s="17">
        <v>6</v>
      </c>
      <c r="K21" s="34">
        <v>4</v>
      </c>
      <c r="L21" s="35" t="s">
        <v>13</v>
      </c>
      <c r="M21" s="36">
        <v>2</v>
      </c>
      <c r="N21" s="15">
        <v>3</v>
      </c>
      <c r="O21" s="16" t="s">
        <v>70</v>
      </c>
      <c r="P21" s="17">
        <v>2</v>
      </c>
      <c r="Q21" s="15">
        <v>1</v>
      </c>
      <c r="R21" s="16" t="s">
        <v>70</v>
      </c>
      <c r="S21" s="17">
        <v>6</v>
      </c>
      <c r="T21" s="15">
        <v>2</v>
      </c>
      <c r="U21" s="16" t="s">
        <v>70</v>
      </c>
      <c r="V21" s="17">
        <v>3</v>
      </c>
      <c r="W21" s="70"/>
      <c r="X21" s="71"/>
      <c r="Y21" s="72"/>
      <c r="Z21" s="15"/>
      <c r="AA21" s="16"/>
      <c r="AB21" s="17"/>
      <c r="AC21" s="15"/>
      <c r="AD21" s="16"/>
      <c r="AE21" s="17"/>
      <c r="AF21" s="90"/>
      <c r="AG21" s="90"/>
      <c r="AH21" s="90"/>
      <c r="AI21" s="89"/>
      <c r="AJ21" s="89"/>
      <c r="AK21" s="89"/>
      <c r="AL21" s="115"/>
      <c r="AM21" s="66"/>
    </row>
    <row r="22" spans="1:39" ht="19.5" customHeight="1" hidden="1">
      <c r="A22" s="22"/>
      <c r="B22" s="135"/>
      <c r="C22" s="136"/>
      <c r="D22" s="23"/>
      <c r="E22" s="73"/>
      <c r="F22" s="74"/>
      <c r="G22" s="75"/>
      <c r="H22" s="73"/>
      <c r="I22" s="74"/>
      <c r="J22" s="75"/>
      <c r="K22" s="73"/>
      <c r="L22" s="74"/>
      <c r="M22" s="75"/>
      <c r="N22" s="73"/>
      <c r="O22" s="74"/>
      <c r="P22" s="75"/>
      <c r="Q22" s="73"/>
      <c r="R22" s="74"/>
      <c r="S22" s="75"/>
      <c r="T22" s="73"/>
      <c r="U22" s="74"/>
      <c r="V22" s="75"/>
      <c r="W22" s="73"/>
      <c r="X22" s="74"/>
      <c r="Y22" s="75"/>
      <c r="Z22" s="129"/>
      <c r="AA22" s="130"/>
      <c r="AB22" s="131"/>
      <c r="AC22" s="73"/>
      <c r="AD22" s="74"/>
      <c r="AE22" s="75"/>
      <c r="AF22" s="124">
        <f>COUNTIF(E22:AC22,"○")</f>
        <v>0</v>
      </c>
      <c r="AG22" s="124">
        <f>COUNTIF(E22:AC22,"●")</f>
        <v>0</v>
      </c>
      <c r="AH22" s="124">
        <f>COUNTIF(E22:AC22,"△")</f>
        <v>0</v>
      </c>
      <c r="AI22" s="122">
        <f>SUM(E23,H23,K23,N23,Q23,T23,W23,Z23,AC23)</f>
        <v>0</v>
      </c>
      <c r="AJ22" s="122">
        <f>SUM(G23,J23,M23,P23,S23,V23,Y23,AB23,AE23)</f>
        <v>0</v>
      </c>
      <c r="AK22" s="122">
        <f>AI22-AJ22</f>
        <v>0</v>
      </c>
      <c r="AL22" s="125">
        <f>AF22*3+AH22*1</f>
        <v>0</v>
      </c>
      <c r="AM22" s="127"/>
    </row>
    <row r="23" spans="1:39" ht="19.5" customHeight="1" hidden="1">
      <c r="A23" s="24"/>
      <c r="B23" s="137"/>
      <c r="C23" s="137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32"/>
      <c r="AA23" s="133"/>
      <c r="AB23" s="134"/>
      <c r="AC23" s="15"/>
      <c r="AD23" s="16"/>
      <c r="AE23" s="17"/>
      <c r="AF23" s="124"/>
      <c r="AG23" s="124"/>
      <c r="AH23" s="124"/>
      <c r="AI23" s="123"/>
      <c r="AJ23" s="123"/>
      <c r="AK23" s="123"/>
      <c r="AL23" s="126"/>
      <c r="AM23" s="128"/>
    </row>
    <row r="24" spans="1:39" ht="19.5" customHeight="1" hidden="1">
      <c r="A24" s="18"/>
      <c r="B24" s="135"/>
      <c r="C24" s="136"/>
      <c r="D24" s="19"/>
      <c r="E24" s="73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3"/>
      <c r="R24" s="74"/>
      <c r="S24" s="75"/>
      <c r="T24" s="111"/>
      <c r="U24" s="112"/>
      <c r="V24" s="113"/>
      <c r="W24" s="73"/>
      <c r="X24" s="74"/>
      <c r="Y24" s="75"/>
      <c r="Z24" s="119"/>
      <c r="AA24" s="120"/>
      <c r="AB24" s="121"/>
      <c r="AC24" s="129"/>
      <c r="AD24" s="130"/>
      <c r="AE24" s="131"/>
      <c r="AF24" s="124">
        <f>COUNTIF(E24:AC24,"○")</f>
        <v>0</v>
      </c>
      <c r="AG24" s="124">
        <f>COUNTIF(E24:AC24,"●")</f>
        <v>0</v>
      </c>
      <c r="AH24" s="124">
        <f>COUNTIF(E24:AC24,"△")</f>
        <v>0</v>
      </c>
      <c r="AI24" s="122">
        <f>SUM(E25,H25,K25,N25,Q25,T25,W25,Z25,AC25)</f>
        <v>0</v>
      </c>
      <c r="AJ24" s="122">
        <f>SUM(G25,J25,M25,P25,S25,V25,Y25,AB25,AE25)</f>
        <v>0</v>
      </c>
      <c r="AK24" s="122">
        <f>AI24-AJ24</f>
        <v>0</v>
      </c>
      <c r="AL24" s="125">
        <f>AF24*3+AH24*1</f>
        <v>0</v>
      </c>
      <c r="AM24" s="127"/>
    </row>
    <row r="25" spans="1:39" ht="19.5" customHeight="1" hidden="1">
      <c r="A25" s="20"/>
      <c r="B25" s="137"/>
      <c r="C25" s="137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32"/>
      <c r="AD25" s="133"/>
      <c r="AE25" s="134"/>
      <c r="AF25" s="124"/>
      <c r="AG25" s="124"/>
      <c r="AH25" s="124"/>
      <c r="AI25" s="123"/>
      <c r="AJ25" s="123"/>
      <c r="AK25" s="123"/>
      <c r="AL25" s="126"/>
      <c r="AM25" s="128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9.5" customHeight="1">
      <c r="E27" s="11"/>
      <c r="F27" s="11"/>
      <c r="G27" s="11"/>
      <c r="H27" s="11"/>
      <c r="I27" s="3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Q18:S18"/>
    <mergeCell ref="N18:P18"/>
    <mergeCell ref="W18:Y18"/>
    <mergeCell ref="Z18:AB18"/>
    <mergeCell ref="AC18:AE18"/>
    <mergeCell ref="AF18:AF19"/>
    <mergeCell ref="AG18:AG19"/>
    <mergeCell ref="T18:V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2014-03-20T09:05:16Z</cp:lastPrinted>
  <dcterms:created xsi:type="dcterms:W3CDTF">2006-04-09T00:56:42Z</dcterms:created>
  <dcterms:modified xsi:type="dcterms:W3CDTF">2014-10-29T08:09:46Z</dcterms:modified>
  <cp:category/>
  <cp:version/>
  <cp:contentType/>
  <cp:contentStatus/>
</cp:coreProperties>
</file>