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228"/>
  <workbookPr/>
  <mc:AlternateContent xmlns:mc="http://schemas.openxmlformats.org/markup-compatibility/2006">
    <mc:Choice Requires="x15">
      <x15ac:absPath xmlns:x15ac="http://schemas.microsoft.com/office/spreadsheetml/2010/11/ac" url="I:\W2_AS01\サッカーフォルダ\06宇都宮協会\下野杯\2019\"/>
    </mc:Choice>
  </mc:AlternateContent>
  <xr:revisionPtr revIDLastSave="0" documentId="13_ncr:1_{2235334B-F26A-44BC-AA38-54FBBC0E23E0}" xr6:coauthVersionLast="45" xr6:coauthVersionMax="45" xr10:uidLastSave="{00000000-0000-0000-0000-000000000000}"/>
  <bookViews>
    <workbookView xWindow="16750" yWindow="0" windowWidth="19300" windowHeight="18500" xr2:uid="{00000000-000D-0000-FFFF-FFFF00000000}"/>
  </bookViews>
  <sheets>
    <sheet name="参加申込書" sheetId="5" r:id="rId1"/>
    <sheet name="メンバー表" sheetId="1" r:id="rId2"/>
    <sheet name="参加申込書(記入例)" sheetId="6" r:id="rId3"/>
    <sheet name="メンバー表 (記入例)" sheetId="7" r:id="rId4"/>
  </sheets>
  <externalReferences>
    <externalReference r:id="rId5"/>
    <externalReference r:id="rId6"/>
    <externalReference r:id="rId7"/>
    <externalReference r:id="rId8"/>
  </externalReferences>
  <definedNames>
    <definedName name="_xlnm.Print_Area" localSheetId="1">メンバー表!$B$1:$V$44</definedName>
    <definedName name="_xlnm.Print_Area" localSheetId="3">'メンバー表 (記入例)'!$B$1:$V$39</definedName>
    <definedName name="_xlnm.Print_Area" localSheetId="0">参加申込書!$A$1:$P$57</definedName>
    <definedName name="_xlnm.Print_Area" localSheetId="2">'参加申込書(記入例)'!$A$1:$P$52</definedName>
    <definedName name="あ１" localSheetId="3">#REF!</definedName>
    <definedName name="あ１" localSheetId="2">#REF!</definedName>
    <definedName name="あ１">#REF!</definedName>
    <definedName name="リスト">[1]リスト!$A$1:$A$31</definedName>
    <definedName name="印">[2]vlookupリスト!$A$2:$A$8</definedName>
    <definedName name="科目" localSheetId="3">#REF!</definedName>
    <definedName name="科目" localSheetId="2">#REF!</definedName>
    <definedName name="科目">#REF!</definedName>
    <definedName name="金額欄" localSheetId="3">#REF!</definedName>
    <definedName name="金額欄" localSheetId="2">#REF!</definedName>
    <definedName name="金額欄">#REF!</definedName>
    <definedName name="事業" localSheetId="3">#REF!</definedName>
    <definedName name="事業" localSheetId="2">#REF!</definedName>
    <definedName name="事業">#REF!</definedName>
    <definedName name="事業小項目" localSheetId="3">#REF!</definedName>
    <definedName name="事業小項目" localSheetId="2">#REF!</definedName>
    <definedName name="事業小項目">#REF!</definedName>
    <definedName name="出欠欄" localSheetId="3">[3]役員１!#REF!</definedName>
    <definedName name="出欠欄" localSheetId="2">[3]役員１!#REF!</definedName>
    <definedName name="出欠欄">[3]役員１!#REF!</definedName>
    <definedName name="登録料" localSheetId="3">#REF!</definedName>
    <definedName name="登録料" localSheetId="2">#REF!</definedName>
    <definedName name="登録料">#REF!</definedName>
    <definedName name="連盟委員会">[4]リスト!$D$1:$D$28</definedName>
    <definedName name="連盟委員会等" localSheetId="3">#REF!</definedName>
    <definedName name="連盟委員会等" localSheetId="2">#REF!</definedName>
    <definedName name="連盟委員会等">#REF!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42" i="5" l="1"/>
  <c r="F11" i="1" l="1"/>
  <c r="F10" i="1"/>
  <c r="C35" i="1"/>
  <c r="C36" i="1"/>
  <c r="C37" i="1"/>
  <c r="C38" i="1"/>
  <c r="C39" i="1"/>
  <c r="C40" i="1"/>
  <c r="C41" i="1"/>
  <c r="K43" i="5"/>
  <c r="K44" i="5"/>
  <c r="K45" i="5"/>
  <c r="K46" i="5"/>
  <c r="K47" i="5"/>
  <c r="F34" i="1"/>
  <c r="F35" i="1"/>
  <c r="F36" i="1"/>
  <c r="F37" i="1"/>
  <c r="F38" i="1"/>
  <c r="F39" i="1"/>
  <c r="F40" i="1"/>
  <c r="F41" i="1"/>
  <c r="F42" i="1"/>
  <c r="F43" i="1"/>
  <c r="D35" i="1"/>
  <c r="D36" i="1"/>
  <c r="D37" i="1"/>
  <c r="D38" i="1"/>
  <c r="D39" i="1"/>
  <c r="D40" i="1"/>
  <c r="D41" i="1"/>
  <c r="D42" i="1"/>
  <c r="D43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44" i="1"/>
  <c r="E44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44" i="1"/>
  <c r="E48" i="5"/>
  <c r="E46" i="5"/>
  <c r="E45" i="5"/>
  <c r="E44" i="5"/>
  <c r="E47" i="5"/>
  <c r="E36" i="1" l="1"/>
  <c r="E14" i="1"/>
  <c r="E34" i="1"/>
  <c r="E33" i="1"/>
  <c r="E32" i="1"/>
  <c r="E35" i="1"/>
  <c r="E31" i="1"/>
  <c r="E18" i="5"/>
  <c r="R15" i="1" l="1"/>
  <c r="R16" i="1"/>
  <c r="N15" i="1"/>
  <c r="N16" i="1"/>
  <c r="L15" i="1"/>
  <c r="L16" i="1"/>
  <c r="T34" i="1" l="1"/>
  <c r="T33" i="1"/>
  <c r="T32" i="1"/>
  <c r="T31" i="1"/>
  <c r="Q34" i="1"/>
  <c r="Q33" i="1"/>
  <c r="Q32" i="1"/>
  <c r="Q31" i="1"/>
  <c r="N34" i="1"/>
  <c r="N33" i="1"/>
  <c r="N32" i="1"/>
  <c r="N31" i="1"/>
  <c r="E6" i="7" l="1"/>
  <c r="L10" i="7"/>
  <c r="L11" i="7"/>
  <c r="L12" i="7"/>
  <c r="D4" i="7"/>
  <c r="D4" i="1"/>
  <c r="I12" i="6"/>
  <c r="I13" i="6"/>
  <c r="I14" i="6"/>
  <c r="I15" i="6"/>
  <c r="I16" i="6"/>
  <c r="K22" i="6"/>
  <c r="K23" i="6"/>
  <c r="K24" i="6"/>
  <c r="K25" i="6"/>
  <c r="K26" i="6"/>
  <c r="K27" i="6"/>
  <c r="K28" i="6"/>
  <c r="K29" i="6"/>
  <c r="K30" i="6"/>
  <c r="K31" i="6"/>
  <c r="K32" i="6"/>
  <c r="K33" i="6"/>
  <c r="K34" i="6"/>
  <c r="K35" i="6"/>
  <c r="K36" i="6"/>
  <c r="K37" i="6"/>
  <c r="K38" i="6"/>
  <c r="K39" i="6"/>
  <c r="K40" i="6"/>
  <c r="K41" i="6"/>
  <c r="K42" i="6"/>
  <c r="K43" i="6"/>
  <c r="K44" i="6"/>
  <c r="K45" i="6"/>
  <c r="K46" i="6"/>
  <c r="K47" i="6"/>
  <c r="K48" i="6"/>
  <c r="K49" i="6"/>
  <c r="K50" i="6"/>
  <c r="K51" i="6"/>
  <c r="L14" i="7"/>
  <c r="L13" i="7"/>
  <c r="E42" i="6"/>
  <c r="E49" i="6"/>
  <c r="E24" i="6"/>
  <c r="E30" i="6"/>
  <c r="E43" i="6"/>
  <c r="E50" i="6"/>
  <c r="E23" i="6"/>
  <c r="E44" i="6"/>
  <c r="E25" i="6"/>
  <c r="E32" i="6"/>
  <c r="E22" i="6"/>
  <c r="E46" i="6"/>
  <c r="E51" i="6"/>
  <c r="E37" i="6"/>
  <c r="E39" i="6"/>
  <c r="E33" i="6"/>
  <c r="E48" i="6"/>
  <c r="E31" i="6"/>
  <c r="E27" i="6"/>
  <c r="E36" i="6"/>
  <c r="E45" i="6"/>
  <c r="E28" i="6"/>
  <c r="E26" i="6"/>
  <c r="E41" i="6"/>
  <c r="E29" i="6"/>
  <c r="E47" i="6"/>
  <c r="E35" i="6"/>
  <c r="E34" i="6"/>
  <c r="E40" i="6"/>
  <c r="E38" i="6"/>
  <c r="E6" i="1" l="1"/>
  <c r="F12" i="1"/>
  <c r="D12" i="1"/>
  <c r="D11" i="1"/>
  <c r="C44" i="1"/>
  <c r="C43" i="1"/>
  <c r="C42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B44" i="1"/>
  <c r="B43" i="1"/>
  <c r="B42" i="1"/>
  <c r="B41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R14" i="1"/>
  <c r="R13" i="1"/>
  <c r="R12" i="1"/>
  <c r="R11" i="1"/>
  <c r="N14" i="1"/>
  <c r="N13" i="1"/>
  <c r="N12" i="1"/>
  <c r="N11" i="1"/>
  <c r="R10" i="1"/>
  <c r="N10" i="1"/>
  <c r="L14" i="1"/>
  <c r="L13" i="1"/>
  <c r="L12" i="1"/>
  <c r="L11" i="1"/>
  <c r="L10" i="1"/>
  <c r="K54" i="5"/>
  <c r="K41" i="5"/>
  <c r="K40" i="5"/>
  <c r="K39" i="5"/>
  <c r="K38" i="5"/>
  <c r="K37" i="5"/>
  <c r="K36" i="5"/>
  <c r="K23" i="5"/>
  <c r="K24" i="5"/>
  <c r="K25" i="5"/>
  <c r="K26" i="5"/>
  <c r="K27" i="5"/>
  <c r="K28" i="5"/>
  <c r="K29" i="5"/>
  <c r="K30" i="5"/>
  <c r="K31" i="5"/>
  <c r="K32" i="5"/>
  <c r="K33" i="5"/>
  <c r="K34" i="5"/>
  <c r="K35" i="5"/>
  <c r="K48" i="5"/>
  <c r="K49" i="5"/>
  <c r="K50" i="5"/>
  <c r="K51" i="5"/>
  <c r="K52" i="5"/>
  <c r="K53" i="5"/>
  <c r="K55" i="5"/>
  <c r="K56" i="5"/>
  <c r="K22" i="5"/>
  <c r="B10" i="1"/>
  <c r="D10" i="1"/>
  <c r="C10" i="1"/>
  <c r="E49" i="5"/>
  <c r="E50" i="5"/>
  <c r="E51" i="5"/>
  <c r="E52" i="5"/>
  <c r="E54" i="5"/>
  <c r="E53" i="5"/>
  <c r="E38" i="1" l="1"/>
  <c r="E13" i="1"/>
  <c r="E18" i="1"/>
  <c r="E22" i="1"/>
  <c r="E26" i="1"/>
  <c r="E30" i="1"/>
  <c r="E41" i="1"/>
  <c r="E17" i="1"/>
  <c r="E21" i="1"/>
  <c r="E25" i="1"/>
  <c r="E29" i="1"/>
  <c r="E40" i="1"/>
  <c r="E19" i="1"/>
  <c r="E27" i="1"/>
  <c r="E37" i="1"/>
  <c r="E42" i="1"/>
  <c r="E15" i="1"/>
  <c r="E23" i="1"/>
  <c r="E16" i="1"/>
  <c r="E20" i="1"/>
  <c r="E24" i="1"/>
  <c r="E28" i="1"/>
  <c r="E39" i="1"/>
  <c r="E43" i="1"/>
  <c r="E12" i="1"/>
  <c r="E11" i="1"/>
  <c r="E1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kmdy</author>
  </authors>
  <commentList>
    <comment ref="I21" authorId="0" shapeId="0" xr:uid="{00000000-0006-0000-0000-000002000000}">
      <text>
        <r>
          <rPr>
            <sz val="9"/>
            <color indexed="81"/>
            <rFont val="ＭＳ Ｐゴシック"/>
            <family val="3"/>
            <charset val="128"/>
          </rPr>
          <t>yyyy/m/dでご記入下さい</t>
        </r>
      </text>
    </comment>
    <comment ref="K21" authorId="0" shapeId="0" xr:uid="{00000000-0006-0000-0000-000003000000}">
      <text>
        <r>
          <rPr>
            <sz val="9"/>
            <color indexed="81"/>
            <rFont val="ＭＳ Ｐゴシック"/>
            <family val="3"/>
            <charset val="128"/>
          </rPr>
          <t>関数になっています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kmdy</author>
  </authors>
  <commentList>
    <comment ref="I21" authorId="0" shapeId="0" xr:uid="{00000000-0006-0000-0200-000001000000}">
      <text>
        <r>
          <rPr>
            <sz val="9"/>
            <color indexed="81"/>
            <rFont val="ＭＳ Ｐゴシック"/>
            <family val="3"/>
            <charset val="128"/>
          </rPr>
          <t>yyyy/m/dでご記入下さい</t>
        </r>
      </text>
    </comment>
    <comment ref="K21" authorId="0" shapeId="0" xr:uid="{00000000-0006-0000-0200-000002000000}">
      <text>
        <r>
          <rPr>
            <sz val="9"/>
            <color indexed="81"/>
            <rFont val="ＭＳ Ｐゴシック"/>
            <family val="3"/>
            <charset val="128"/>
          </rPr>
          <t>関数になっています</t>
        </r>
      </text>
    </comment>
  </commentList>
</comments>
</file>

<file path=xl/sharedStrings.xml><?xml version="1.0" encoding="utf-8"?>
<sst xmlns="http://schemas.openxmlformats.org/spreadsheetml/2006/main" count="581" uniqueCount="260">
  <si>
    <t>記入責任者署名：</t>
    <rPh sb="0" eb="2">
      <t>キニュウ</t>
    </rPh>
    <rPh sb="2" eb="5">
      <t>セキニンシャ</t>
    </rPh>
    <rPh sb="5" eb="7">
      <t>ショメイ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</si>
  <si>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</si>
  <si>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</si>
  <si>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対戦相手：</t>
    <rPh sb="0" eb="2">
      <t>タイセン</t>
    </rPh>
    <rPh sb="2" eb="4">
      <t>アイテ</t>
    </rPh>
    <phoneticPr fontId="2"/>
  </si>
  <si>
    <t>開 催 日：</t>
    <rPh sb="0" eb="1">
      <t>カイ</t>
    </rPh>
    <rPh sb="2" eb="3">
      <t>モヨオ</t>
    </rPh>
    <rPh sb="4" eb="5">
      <t>ヒ</t>
    </rPh>
    <phoneticPr fontId="2"/>
  </si>
  <si>
    <t>チーム名：</t>
    <rPh sb="3" eb="4">
      <t>ナ</t>
    </rPh>
    <phoneticPr fontId="2"/>
  </si>
  <si>
    <t>背番号</t>
    <rPh sb="0" eb="3">
      <t>セバンゴウ</t>
    </rPh>
    <phoneticPr fontId="2"/>
  </si>
  <si>
    <t>選手名</t>
    <rPh sb="0" eb="3">
      <t>センシュメイ</t>
    </rPh>
    <phoneticPr fontId="2"/>
  </si>
  <si>
    <t>試合登録</t>
    <rPh sb="0" eb="2">
      <t>シアイ</t>
    </rPh>
    <rPh sb="2" eb="4">
      <t>トウロク</t>
    </rPh>
    <phoneticPr fontId="2"/>
  </si>
  <si>
    <t>交代</t>
    <rPh sb="0" eb="2">
      <t>コウタイ</t>
    </rPh>
    <phoneticPr fontId="2"/>
  </si>
  <si>
    <t>役職名</t>
    <rPh sb="0" eb="2">
      <t>ヤクショク</t>
    </rPh>
    <rPh sb="2" eb="3">
      <t>ナ</t>
    </rPh>
    <phoneticPr fontId="2"/>
  </si>
  <si>
    <t>スタッフ名</t>
    <rPh sb="4" eb="5">
      <t>ナ</t>
    </rPh>
    <phoneticPr fontId="2"/>
  </si>
  <si>
    <t>ベンチ入り</t>
    <rPh sb="3" eb="4">
      <t>イ</t>
    </rPh>
    <phoneticPr fontId="2"/>
  </si>
  <si>
    <t>ユニフォーム色（○で囲む）</t>
    <rPh sb="6" eb="7">
      <t>イロ</t>
    </rPh>
    <rPh sb="10" eb="11">
      <t>カコ</t>
    </rPh>
    <phoneticPr fontId="2"/>
  </si>
  <si>
    <t>正</t>
    <rPh sb="0" eb="1">
      <t>セイ</t>
    </rPh>
    <phoneticPr fontId="2"/>
  </si>
  <si>
    <t>副</t>
    <rPh sb="0" eb="1">
      <t>フク</t>
    </rPh>
    <phoneticPr fontId="2"/>
  </si>
  <si>
    <t>監督</t>
    <rPh sb="0" eb="2">
      <t>カントク</t>
    </rPh>
    <phoneticPr fontId="2"/>
  </si>
  <si>
    <t>選手登録番号</t>
    <rPh sb="0" eb="2">
      <t>センシュ</t>
    </rPh>
    <rPh sb="2" eb="4">
      <t>トウロク</t>
    </rPh>
    <rPh sb="4" eb="6">
      <t>バンゴウ</t>
    </rPh>
    <phoneticPr fontId="2"/>
  </si>
  <si>
    <t>名前</t>
    <rPh sb="0" eb="2">
      <t>ナマエ</t>
    </rPh>
    <phoneticPr fontId="2"/>
  </si>
  <si>
    <t>身長</t>
  </si>
  <si>
    <t>体重</t>
  </si>
  <si>
    <t>年齢</t>
    <rPh sb="0" eb="2">
      <t>ねんれい</t>
    </rPh>
    <phoneticPr fontId="2" type="Hiragana" alignment="center"/>
  </si>
  <si>
    <t>チーム名</t>
    <rPh sb="3" eb="4">
      <t>ナ</t>
    </rPh>
    <phoneticPr fontId="2" alignment="center"/>
  </si>
  <si>
    <t>会　　場：</t>
    <rPh sb="0" eb="1">
      <t>カイ</t>
    </rPh>
    <rPh sb="3" eb="4">
      <t>バ</t>
    </rPh>
    <phoneticPr fontId="2"/>
  </si>
  <si>
    <t>生年月日</t>
    <rPh sb="0" eb="2">
      <t>セイネン</t>
    </rPh>
    <rPh sb="2" eb="4">
      <t>ガッピ</t>
    </rPh>
    <phoneticPr fontId="2" alignment="center"/>
  </si>
  <si>
    <t>ＧＫ</t>
  </si>
  <si>
    <t>ＭＦ</t>
  </si>
  <si>
    <t>ＤＦ</t>
  </si>
  <si>
    <t>ＦＷ</t>
  </si>
  <si>
    <t>№</t>
    <phoneticPr fontId="2" type="Hiragana" alignment="center"/>
  </si>
  <si>
    <t>ポジション</t>
    <phoneticPr fontId="2"/>
  </si>
  <si>
    <t>フリガナ</t>
    <phoneticPr fontId="2"/>
  </si>
  <si>
    <t>DF/GK</t>
    <phoneticPr fontId="2" alignment="center"/>
  </si>
  <si>
    <t>MF/GK</t>
    <phoneticPr fontId="2" alignment="center"/>
  </si>
  <si>
    <t>FW/GK</t>
    <phoneticPr fontId="2" alignment="center"/>
  </si>
  <si>
    <t>スタッフ</t>
    <phoneticPr fontId="2"/>
  </si>
  <si>
    <t>ユニフォーム</t>
    <phoneticPr fontId="2"/>
  </si>
  <si>
    <t>シャツ</t>
    <phoneticPr fontId="2"/>
  </si>
  <si>
    <t>ショーツ</t>
    <phoneticPr fontId="2"/>
  </si>
  <si>
    <t>ストッキング</t>
    <phoneticPr fontId="2"/>
  </si>
  <si>
    <t>コーチ</t>
    <phoneticPr fontId="2"/>
  </si>
  <si>
    <t>選手番号</t>
    <rPh sb="0" eb="2">
      <t>ｾﾝｼｭ</t>
    </rPh>
    <rPh sb="2" eb="4">
      <t>ﾊﾞﾝｺﾞｳ</t>
    </rPh>
    <phoneticPr fontId="2" type="halfwidthKatakana"/>
  </si>
  <si>
    <t>年</t>
    <rPh sb="0" eb="1">
      <t>ﾈﾝ</t>
    </rPh>
    <phoneticPr fontId="2" type="halfwidthKatakana"/>
  </si>
  <si>
    <t>フリガナ</t>
    <phoneticPr fontId="2" type="halfwidthKatakana"/>
  </si>
  <si>
    <t>ＦＰ</t>
    <phoneticPr fontId="2"/>
  </si>
  <si>
    <t>ＧＫ</t>
    <phoneticPr fontId="2"/>
  </si>
  <si>
    <t>連絡責任者</t>
    <rPh sb="0" eb="2">
      <t>レンラク</t>
    </rPh>
    <rPh sb="2" eb="5">
      <t>セキニンシャ</t>
    </rPh>
    <phoneticPr fontId="2"/>
  </si>
  <si>
    <t>住所</t>
    <rPh sb="0" eb="2">
      <t>ジュウショ</t>
    </rPh>
    <phoneticPr fontId="2"/>
  </si>
  <si>
    <t>携帯</t>
    <rPh sb="0" eb="2">
      <t>ケイタイ</t>
    </rPh>
    <phoneticPr fontId="2"/>
  </si>
  <si>
    <t>先発</t>
    <rPh sb="0" eb="2">
      <t>ｾﾝﾊﾟﾂ</t>
    </rPh>
    <phoneticPr fontId="2" type="halfwidthKatakana"/>
  </si>
  <si>
    <t>代表</t>
    <rPh sb="0" eb="2">
      <t>ダイヒョウ</t>
    </rPh>
    <phoneticPr fontId="2"/>
  </si>
  <si>
    <t>正</t>
    <rPh sb="0" eb="1">
      <t>セイ</t>
    </rPh>
    <phoneticPr fontId="2" alignment="center"/>
  </si>
  <si>
    <t>副</t>
    <rPh sb="0" eb="1">
      <t>フク</t>
    </rPh>
    <phoneticPr fontId="2" alignment="center"/>
  </si>
  <si>
    <t>フィールドプレイヤー</t>
    <phoneticPr fontId="2"/>
  </si>
  <si>
    <t>ゴールキーパー</t>
    <phoneticPr fontId="2"/>
  </si>
  <si>
    <t>所在地</t>
    <rPh sb="0" eb="3">
      <t>ショザイチ</t>
    </rPh>
    <phoneticPr fontId="2"/>
  </si>
  <si>
    <t>フリガナ</t>
    <phoneticPr fontId="2" alignment="center"/>
  </si>
  <si>
    <t>チーム登録番号</t>
    <rPh sb="3" eb="5">
      <t>トウロク</t>
    </rPh>
    <rPh sb="5" eb="7">
      <t>バンゴウ</t>
    </rPh>
    <phoneticPr fontId="2" alignment="center"/>
  </si>
  <si>
    <t>Eメールｱﾄﾞﾚｽ</t>
    <phoneticPr fontId="2"/>
  </si>
  <si>
    <t>FAX</t>
    <phoneticPr fontId="2" alignment="center"/>
  </si>
  <si>
    <t>TEL</t>
    <phoneticPr fontId="2" alignment="center"/>
  </si>
  <si>
    <t>（代理）</t>
    <rPh sb="1" eb="3">
      <t>ダイリ</t>
    </rPh>
    <phoneticPr fontId="2" alignment="center"/>
  </si>
  <si>
    <t>登録</t>
    <rPh sb="0" eb="2">
      <t>ﾄｳﾛｸ</t>
    </rPh>
    <phoneticPr fontId="2" type="halfwidthKatakana"/>
  </si>
  <si>
    <t>会場担当者　署名</t>
    <rPh sb="0" eb="2">
      <t>カイジョウ</t>
    </rPh>
    <rPh sb="2" eb="4">
      <t>タントウ</t>
    </rPh>
    <rPh sb="4" eb="5">
      <t>シャ</t>
    </rPh>
    <rPh sb="6" eb="8">
      <t>ショメイ</t>
    </rPh>
    <phoneticPr fontId="2"/>
  </si>
  <si>
    <t>警告・退場</t>
    <rPh sb="0" eb="2">
      <t>ケイコク</t>
    </rPh>
    <rPh sb="3" eb="5">
      <t>タイジョウ</t>
    </rPh>
    <phoneticPr fontId="2"/>
  </si>
  <si>
    <t>ポジション</t>
    <phoneticPr fontId="2"/>
  </si>
  <si>
    <t>メンバー表</t>
    <rPh sb="4" eb="5">
      <t>ﾋｮ</t>
    </rPh>
    <phoneticPr fontId="2" type="halfwidthKatakana"/>
  </si>
  <si>
    <t>トレーナー</t>
    <phoneticPr fontId="2" alignment="center"/>
  </si>
  <si>
    <t>宇都宮市</t>
    <rPh sb="0" eb="4">
      <t>ウツノミヤシ</t>
    </rPh>
    <phoneticPr fontId="2"/>
  </si>
  <si>
    <t>栃木県社会人連盟</t>
    <rPh sb="0" eb="3">
      <t>トチギケン</t>
    </rPh>
    <rPh sb="3" eb="5">
      <t>シャカイ</t>
    </rPh>
    <rPh sb="5" eb="6">
      <t>ジン</t>
    </rPh>
    <rPh sb="6" eb="8">
      <t>レンメイ</t>
    </rPh>
    <phoneticPr fontId="2"/>
  </si>
  <si>
    <t>トチギケンシャカイジンレンメイ</t>
    <phoneticPr fontId="2"/>
  </si>
  <si>
    <t>栃木　太郎</t>
    <rPh sb="0" eb="2">
      <t>トチギ</t>
    </rPh>
    <rPh sb="3" eb="5">
      <t>タロウ</t>
    </rPh>
    <phoneticPr fontId="2"/>
  </si>
  <si>
    <t>栃木　次郎</t>
    <rPh sb="0" eb="2">
      <t>トチギ</t>
    </rPh>
    <rPh sb="3" eb="5">
      <t>ジロウ</t>
    </rPh>
    <phoneticPr fontId="2"/>
  </si>
  <si>
    <t>000-000-0000</t>
    <phoneticPr fontId="2"/>
  </si>
  <si>
    <t>00000@00000</t>
    <phoneticPr fontId="2"/>
  </si>
  <si>
    <t>〒320-0857　栃木県宇都宮市鶴田2-2-10</t>
    <rPh sb="10" eb="13">
      <t>トチギケン</t>
    </rPh>
    <rPh sb="13" eb="17">
      <t>ウツノミヤシ</t>
    </rPh>
    <rPh sb="17" eb="19">
      <t>ツルタ</t>
    </rPh>
    <phoneticPr fontId="2" alignment="center"/>
  </si>
  <si>
    <t>028-688-8411</t>
    <phoneticPr fontId="2"/>
  </si>
  <si>
    <t>TEL</t>
    <phoneticPr fontId="2" alignment="center"/>
  </si>
  <si>
    <t>028-688-8400</t>
    <phoneticPr fontId="2"/>
  </si>
  <si>
    <t>栃木　三郎</t>
  </si>
  <si>
    <t>栃木　三郎</t>
    <rPh sb="0" eb="2">
      <t>トチギ</t>
    </rPh>
    <rPh sb="3" eb="5">
      <t>サブロウ</t>
    </rPh>
    <phoneticPr fontId="2"/>
  </si>
  <si>
    <t>栃木　四朗</t>
    <rPh sb="0" eb="2">
      <t>トチギ</t>
    </rPh>
    <rPh sb="3" eb="5">
      <t>シロウ</t>
    </rPh>
    <phoneticPr fontId="2"/>
  </si>
  <si>
    <t>栃木　四郎</t>
  </si>
  <si>
    <t>栃木　四郎</t>
    <rPh sb="0" eb="2">
      <t>トチギ</t>
    </rPh>
    <rPh sb="3" eb="5">
      <t>シロウ</t>
    </rPh>
    <phoneticPr fontId="2"/>
  </si>
  <si>
    <t>栃木　五郎</t>
  </si>
  <si>
    <t>栃木　五郎</t>
    <rPh sb="0" eb="2">
      <t>トチギ</t>
    </rPh>
    <rPh sb="3" eb="5">
      <t>ゴロウ</t>
    </rPh>
    <phoneticPr fontId="2"/>
  </si>
  <si>
    <t>栃木　六郎</t>
  </si>
  <si>
    <t>栃木　六郎</t>
    <rPh sb="0" eb="2">
      <t>トチギ</t>
    </rPh>
    <rPh sb="3" eb="5">
      <t>ロクロウ</t>
    </rPh>
    <phoneticPr fontId="2"/>
  </si>
  <si>
    <t>栃木　七郎</t>
  </si>
  <si>
    <t>栃木　七郎</t>
    <rPh sb="0" eb="2">
      <t>トチギ</t>
    </rPh>
    <rPh sb="3" eb="4">
      <t>ナナ</t>
    </rPh>
    <rPh sb="4" eb="5">
      <t>ロウ</t>
    </rPh>
    <phoneticPr fontId="2"/>
  </si>
  <si>
    <t>トチギ　サブロウ</t>
  </si>
  <si>
    <t>トチギ　サブロウ</t>
    <phoneticPr fontId="2"/>
  </si>
  <si>
    <t>トチギ　シロウ</t>
  </si>
  <si>
    <t>トチギ　シロウ</t>
    <phoneticPr fontId="2"/>
  </si>
  <si>
    <t>トチギ　ゴロウ</t>
  </si>
  <si>
    <t>トチギ　ゴロウ</t>
    <phoneticPr fontId="2"/>
  </si>
  <si>
    <t>トチギ　ロクロウ</t>
  </si>
  <si>
    <t>トチギ　ロクロウ</t>
    <phoneticPr fontId="2"/>
  </si>
  <si>
    <t>トチギ　ナナロウ</t>
  </si>
  <si>
    <t>トチギ　ナナロウ</t>
    <phoneticPr fontId="2"/>
  </si>
  <si>
    <t>赤</t>
    <rPh sb="0" eb="1">
      <t>アカ</t>
    </rPh>
    <phoneticPr fontId="2"/>
  </si>
  <si>
    <t>シルバー</t>
    <phoneticPr fontId="2"/>
  </si>
  <si>
    <t>シルバー</t>
    <phoneticPr fontId="2"/>
  </si>
  <si>
    <t>青</t>
    <rPh sb="0" eb="1">
      <t>アオ</t>
    </rPh>
    <phoneticPr fontId="2"/>
  </si>
  <si>
    <t>ピンク</t>
    <phoneticPr fontId="2"/>
  </si>
  <si>
    <t>開 催 日：</t>
  </si>
  <si>
    <t>年</t>
  </si>
  <si>
    <t>月</t>
  </si>
  <si>
    <t>日</t>
  </si>
  <si>
    <t>対戦相手：</t>
  </si>
  <si>
    <t>会　　場：</t>
  </si>
  <si>
    <t>メンバー表</t>
  </si>
  <si>
    <t>チーム名：</t>
  </si>
  <si>
    <t>背番号</t>
  </si>
  <si>
    <t>ポジション</t>
  </si>
  <si>
    <t>選手名</t>
  </si>
  <si>
    <t>フリガナ</t>
  </si>
  <si>
    <t>選手番号</t>
  </si>
  <si>
    <t>試合登録</t>
  </si>
  <si>
    <t>役職名</t>
  </si>
  <si>
    <t>スタッフ名</t>
  </si>
  <si>
    <t>ベンチ入り</t>
  </si>
  <si>
    <t>登録</t>
  </si>
  <si>
    <t>先発</t>
  </si>
  <si>
    <t>交代</t>
  </si>
  <si>
    <t>警告・退場</t>
  </si>
  <si>
    <t>【記入の注意事項】</t>
  </si>
  <si>
    <t>※ゲームキャプテンの背番号を◯で囲んで下さい</t>
  </si>
  <si>
    <t>※先発選手を○印で記入して下さい。</t>
  </si>
  <si>
    <t>※交代選手は、第4審判員が記入します。
　（交代の所にINの場合は○印を、OUTの場合は×を記入）</t>
  </si>
  <si>
    <t>※チームスタッフがいる場合は○印を記入して下さい</t>
  </si>
  <si>
    <t>ユニフォーム色（○で囲む）</t>
  </si>
  <si>
    <t>シャツ</t>
  </si>
  <si>
    <t>ショーツ</t>
  </si>
  <si>
    <t>ストッキング</t>
  </si>
  <si>
    <t>ＦＰ</t>
  </si>
  <si>
    <t>正</t>
  </si>
  <si>
    <t>副</t>
  </si>
  <si>
    <t>記入責任者署名：</t>
  </si>
  <si>
    <t>会場担当者　署名</t>
  </si>
  <si>
    <t>ＤＦ</t>
    <phoneticPr fontId="2"/>
  </si>
  <si>
    <t>ＭＦ</t>
    <phoneticPr fontId="2" alignment="center"/>
  </si>
  <si>
    <t>宇都宮　一郎</t>
    <rPh sb="0" eb="3">
      <t>ウツノミヤ</t>
    </rPh>
    <rPh sb="4" eb="6">
      <t>イチロウ</t>
    </rPh>
    <phoneticPr fontId="2"/>
  </si>
  <si>
    <t>宇都宮　二郎</t>
    <rPh sb="0" eb="3">
      <t>ウツノミヤ</t>
    </rPh>
    <rPh sb="4" eb="6">
      <t>ジロウ</t>
    </rPh>
    <phoneticPr fontId="2"/>
  </si>
  <si>
    <t>宇都宮　三郎</t>
    <rPh sb="0" eb="3">
      <t>ウツノミヤ</t>
    </rPh>
    <rPh sb="4" eb="6">
      <t>サブロウ</t>
    </rPh>
    <phoneticPr fontId="2"/>
  </si>
  <si>
    <t>宇都宮　四郎</t>
    <rPh sb="0" eb="3">
      <t>ウツノミヤ</t>
    </rPh>
    <rPh sb="4" eb="6">
      <t>シロウ</t>
    </rPh>
    <phoneticPr fontId="2"/>
  </si>
  <si>
    <t>宇都宮　五郎</t>
    <rPh sb="0" eb="3">
      <t>ウツノミヤ</t>
    </rPh>
    <rPh sb="4" eb="6">
      <t>ゴロウ</t>
    </rPh>
    <phoneticPr fontId="2"/>
  </si>
  <si>
    <t>宇都宮　六郎</t>
    <rPh sb="0" eb="3">
      <t>ウツノミヤ</t>
    </rPh>
    <rPh sb="4" eb="6">
      <t>ロクロウ</t>
    </rPh>
    <phoneticPr fontId="2"/>
  </si>
  <si>
    <t>小山　一郎</t>
    <rPh sb="0" eb="2">
      <t>オヤマ</t>
    </rPh>
    <rPh sb="3" eb="5">
      <t>イチロウ</t>
    </rPh>
    <phoneticPr fontId="2"/>
  </si>
  <si>
    <t>小山　二郎</t>
    <rPh sb="0" eb="2">
      <t>オヤマ</t>
    </rPh>
    <rPh sb="3" eb="5">
      <t>ジロウ</t>
    </rPh>
    <phoneticPr fontId="2"/>
  </si>
  <si>
    <t>小山　三郎</t>
    <rPh sb="0" eb="2">
      <t>オヤマ</t>
    </rPh>
    <rPh sb="3" eb="5">
      <t>サブロウ</t>
    </rPh>
    <phoneticPr fontId="2"/>
  </si>
  <si>
    <t>小山　四郎</t>
    <rPh sb="0" eb="2">
      <t>オヤマ</t>
    </rPh>
    <rPh sb="3" eb="5">
      <t>シロウ</t>
    </rPh>
    <phoneticPr fontId="2"/>
  </si>
  <si>
    <t>小山　五郎</t>
    <rPh sb="0" eb="2">
      <t>オヤマ</t>
    </rPh>
    <rPh sb="3" eb="5">
      <t>ゴロウ</t>
    </rPh>
    <phoneticPr fontId="2"/>
  </si>
  <si>
    <t>小山　六郎</t>
    <rPh sb="0" eb="2">
      <t>オヤマ</t>
    </rPh>
    <rPh sb="3" eb="5">
      <t>ロクロウ</t>
    </rPh>
    <phoneticPr fontId="2"/>
  </si>
  <si>
    <t>大田原　一郎</t>
    <rPh sb="0" eb="3">
      <t>オオタワラ</t>
    </rPh>
    <rPh sb="4" eb="6">
      <t>イチロウ</t>
    </rPh>
    <phoneticPr fontId="2"/>
  </si>
  <si>
    <t>大田原　二郎</t>
    <rPh sb="0" eb="3">
      <t>オオタワラ</t>
    </rPh>
    <rPh sb="4" eb="6">
      <t>ジロウ</t>
    </rPh>
    <phoneticPr fontId="2"/>
  </si>
  <si>
    <t>大田原　三郎</t>
    <rPh sb="0" eb="3">
      <t>オオタワラ</t>
    </rPh>
    <rPh sb="4" eb="6">
      <t>サブロウ</t>
    </rPh>
    <phoneticPr fontId="2"/>
  </si>
  <si>
    <t>大田原　四郎</t>
    <rPh sb="0" eb="3">
      <t>オオタワラ</t>
    </rPh>
    <rPh sb="4" eb="6">
      <t>シロウ</t>
    </rPh>
    <phoneticPr fontId="2"/>
  </si>
  <si>
    <t>大田原　五郎</t>
    <rPh sb="0" eb="3">
      <t>オオタワラ</t>
    </rPh>
    <rPh sb="4" eb="6">
      <t>ゴロウ</t>
    </rPh>
    <phoneticPr fontId="2"/>
  </si>
  <si>
    <t>大田原　六郎</t>
    <rPh sb="0" eb="3">
      <t>オオタワラ</t>
    </rPh>
    <rPh sb="4" eb="6">
      <t>ロクロウ</t>
    </rPh>
    <phoneticPr fontId="2"/>
  </si>
  <si>
    <t>益子　一郎</t>
    <rPh sb="0" eb="2">
      <t>マシコ</t>
    </rPh>
    <rPh sb="3" eb="5">
      <t>イチロウ</t>
    </rPh>
    <phoneticPr fontId="2"/>
  </si>
  <si>
    <t>益子　二郎</t>
    <rPh sb="0" eb="2">
      <t>マシコ</t>
    </rPh>
    <rPh sb="3" eb="5">
      <t>ジロウ</t>
    </rPh>
    <phoneticPr fontId="2"/>
  </si>
  <si>
    <t>益子　三郎</t>
    <rPh sb="0" eb="2">
      <t>マシコ</t>
    </rPh>
    <rPh sb="3" eb="5">
      <t>サブロウ</t>
    </rPh>
    <phoneticPr fontId="2"/>
  </si>
  <si>
    <t>益子　四郎</t>
    <rPh sb="0" eb="2">
      <t>マシコ</t>
    </rPh>
    <rPh sb="3" eb="5">
      <t>シロウ</t>
    </rPh>
    <phoneticPr fontId="2"/>
  </si>
  <si>
    <t>益子　五郎</t>
    <rPh sb="0" eb="2">
      <t>マシコ</t>
    </rPh>
    <rPh sb="3" eb="5">
      <t>ゴロウ</t>
    </rPh>
    <phoneticPr fontId="2"/>
  </si>
  <si>
    <t>益子　六郎</t>
    <rPh sb="0" eb="2">
      <t>マシコ</t>
    </rPh>
    <rPh sb="3" eb="5">
      <t>ロクロウ</t>
    </rPh>
    <phoneticPr fontId="2"/>
  </si>
  <si>
    <t>塩谷　一郎</t>
    <rPh sb="0" eb="2">
      <t>シオヤ</t>
    </rPh>
    <rPh sb="3" eb="5">
      <t>イチロウ</t>
    </rPh>
    <phoneticPr fontId="2"/>
  </si>
  <si>
    <t>塩谷　二郎</t>
    <rPh sb="0" eb="2">
      <t>シオヤ</t>
    </rPh>
    <rPh sb="3" eb="5">
      <t>ジロウ</t>
    </rPh>
    <phoneticPr fontId="2"/>
  </si>
  <si>
    <t>塩谷　三郎</t>
    <rPh sb="0" eb="2">
      <t>シオヤ</t>
    </rPh>
    <rPh sb="3" eb="5">
      <t>サブロウ</t>
    </rPh>
    <phoneticPr fontId="2"/>
  </si>
  <si>
    <t>塩谷　四郎</t>
    <rPh sb="0" eb="2">
      <t>シオヤ</t>
    </rPh>
    <rPh sb="3" eb="5">
      <t>シロウ</t>
    </rPh>
    <phoneticPr fontId="2"/>
  </si>
  <si>
    <t>塩谷　五郎</t>
    <rPh sb="0" eb="2">
      <t>シオヤ</t>
    </rPh>
    <rPh sb="3" eb="5">
      <t>ゴロウ</t>
    </rPh>
    <phoneticPr fontId="2"/>
  </si>
  <si>
    <t>塩谷　六郎</t>
    <rPh sb="0" eb="2">
      <t>シオヤ</t>
    </rPh>
    <rPh sb="3" eb="5">
      <t>ロクロウ</t>
    </rPh>
    <phoneticPr fontId="2"/>
  </si>
  <si>
    <t>-</t>
    <phoneticPr fontId="2"/>
  </si>
  <si>
    <t>-</t>
    <phoneticPr fontId="2"/>
  </si>
  <si>
    <t>-</t>
    <phoneticPr fontId="2"/>
  </si>
  <si>
    <t>0000000000</t>
  </si>
  <si>
    <t>0000000000</t>
    <phoneticPr fontId="2"/>
  </si>
  <si>
    <t>0000000001</t>
  </si>
  <si>
    <t>0000000002</t>
  </si>
  <si>
    <t>0000000003</t>
  </si>
  <si>
    <t>0000000004</t>
  </si>
  <si>
    <t>0000000005</t>
  </si>
  <si>
    <t>0000000006</t>
  </si>
  <si>
    <t>0000000007</t>
  </si>
  <si>
    <t>0000000008</t>
  </si>
  <si>
    <t>0000000009</t>
  </si>
  <si>
    <t>0000000010</t>
  </si>
  <si>
    <t>0000000011</t>
  </si>
  <si>
    <t>0000000012</t>
  </si>
  <si>
    <t>0000000013</t>
  </si>
  <si>
    <t>0000000014</t>
  </si>
  <si>
    <t>0000000015</t>
  </si>
  <si>
    <t>0000000016</t>
  </si>
  <si>
    <t>0000000017</t>
  </si>
  <si>
    <t>0000000018</t>
  </si>
  <si>
    <t>0000000019</t>
  </si>
  <si>
    <t>0000000020</t>
  </si>
  <si>
    <t>0000000021</t>
  </si>
  <si>
    <t>0000000022</t>
  </si>
  <si>
    <t>0000000023</t>
  </si>
  <si>
    <t>0000000024</t>
  </si>
  <si>
    <t>0000000025</t>
  </si>
  <si>
    <t>0000000026</t>
  </si>
  <si>
    <t>0000000027</t>
  </si>
  <si>
    <t>0000000028</t>
  </si>
  <si>
    <t>0000000029</t>
  </si>
  <si>
    <t>0000000029</t>
    <phoneticPr fontId="2"/>
  </si>
  <si>
    <t>ウツノミヤ　イチロウ</t>
  </si>
  <si>
    <t>ウツノミヤ　ジロウ</t>
  </si>
  <si>
    <t>ウツノミヤ　サブロウ</t>
  </si>
  <si>
    <t>ウツノミヤ　シロウ</t>
  </si>
  <si>
    <t>ウツノミヤ　ゴロウ</t>
  </si>
  <si>
    <t>ウツノミヤ　ロクロウ</t>
  </si>
  <si>
    <t>オヤマ　イチロウ</t>
  </si>
  <si>
    <t>オヤマ　ジロウ</t>
  </si>
  <si>
    <t>オヤマ　サブロウ</t>
  </si>
  <si>
    <t>オヤマ　シロウ</t>
  </si>
  <si>
    <t>オヤマ　ゴロウ</t>
  </si>
  <si>
    <t>オヤマ　ロクロウ</t>
  </si>
  <si>
    <t>オオタワラ　イチロウ</t>
  </si>
  <si>
    <t>オオタワラ　ジロウ</t>
  </si>
  <si>
    <t>オオタワラ　サブロウ</t>
  </si>
  <si>
    <t>オオタワラ　シロウ</t>
  </si>
  <si>
    <t>オオタワラ　ゴロウ</t>
  </si>
  <si>
    <t>オオタワラ　ロクロウ</t>
  </si>
  <si>
    <t>マシコ　イチロウ</t>
  </si>
  <si>
    <t>マシコ　ジロウ</t>
  </si>
  <si>
    <t>マシコ　サブロウ</t>
  </si>
  <si>
    <t>マシコ　シロウ</t>
  </si>
  <si>
    <t>マシコ　ゴロウ</t>
  </si>
  <si>
    <t>マシコ　ロクロウ</t>
  </si>
  <si>
    <t>シオヤ　イチロウ</t>
  </si>
  <si>
    <t>シオヤ　ジロウ</t>
  </si>
  <si>
    <t>シオヤ　サブロウ</t>
  </si>
  <si>
    <t>シオヤ　シロウ</t>
  </si>
  <si>
    <t>シオヤ　ゴロウ</t>
  </si>
  <si>
    <t>シオヤ　ロクロウ</t>
  </si>
  <si>
    <t>シルバー</t>
    <phoneticPr fontId="2"/>
  </si>
  <si>
    <t>栃木県サッカー協会</t>
    <rPh sb="0" eb="3">
      <t>トチギケン</t>
    </rPh>
    <rPh sb="7" eb="9">
      <t>キョウカイ</t>
    </rPh>
    <phoneticPr fontId="2"/>
  </si>
  <si>
    <t>栃木県グリーンスタジアム</t>
    <rPh sb="0" eb="3">
      <t>トチギケン</t>
    </rPh>
    <phoneticPr fontId="2"/>
  </si>
  <si>
    <t>○</t>
    <phoneticPr fontId="2"/>
  </si>
  <si>
    <t>○</t>
    <phoneticPr fontId="2"/>
  </si>
  <si>
    <t>山田　太郎</t>
    <rPh sb="0" eb="2">
      <t>ヤマダ</t>
    </rPh>
    <rPh sb="3" eb="5">
      <t>タロウ</t>
    </rPh>
    <phoneticPr fontId="2"/>
  </si>
  <si>
    <t>※キックオフ３０分前までに、登録選手の電子選手証、又は電子選手証の写しとともに４部提出下さい（KICK OFFから出力した登録選手一覧でも可）</t>
    <rPh sb="19" eb="21">
      <t>デンシ</t>
    </rPh>
    <rPh sb="25" eb="26">
      <t>マタ</t>
    </rPh>
    <rPh sb="27" eb="29">
      <t>デンシ</t>
    </rPh>
    <rPh sb="29" eb="31">
      <t>センシュ</t>
    </rPh>
    <rPh sb="31" eb="32">
      <t>アカシ</t>
    </rPh>
    <rPh sb="33" eb="34">
      <t>ウツ</t>
    </rPh>
    <rPh sb="57" eb="59">
      <t>シュツリョク</t>
    </rPh>
    <rPh sb="61" eb="63">
      <t>トウロク</t>
    </rPh>
    <rPh sb="63" eb="65">
      <t>センシュ</t>
    </rPh>
    <rPh sb="65" eb="67">
      <t>イチラン</t>
    </rPh>
    <rPh sb="69" eb="70">
      <t>カ</t>
    </rPh>
    <phoneticPr fontId="2"/>
  </si>
  <si>
    <t>※背番号、ポジションの変更は、二重線で消して修正して下さい</t>
  </si>
  <si>
    <t>※試合登録選手は○印で記入して下さい。
　（開催日に出場できる選手）</t>
    <phoneticPr fontId="2"/>
  </si>
  <si>
    <t>ピンク</t>
  </si>
  <si>
    <t>青</t>
  </si>
  <si>
    <t>シルバー</t>
  </si>
  <si>
    <t>赤</t>
  </si>
  <si>
    <t>GK</t>
    <phoneticPr fontId="2"/>
  </si>
  <si>
    <t>FP</t>
    <phoneticPr fontId="2"/>
  </si>
  <si>
    <t>2019年度　第53回栃木県社会人サッカー2部リーグBブロック第　　節</t>
    <rPh sb="4" eb="6">
      <t>ネン</t>
    </rPh>
    <rPh sb="7" eb="8">
      <t>ダ</t>
    </rPh>
    <rPh sb="10" eb="11">
      <t>カ</t>
    </rPh>
    <rPh sb="11" eb="14">
      <t>トチギケン</t>
    </rPh>
    <rPh sb="14" eb="17">
      <t>シャカイジン</t>
    </rPh>
    <rPh sb="22" eb="23">
      <t>b</t>
    </rPh>
    <rPh sb="31" eb="32">
      <t>ダイ</t>
    </rPh>
    <rPh sb="34" eb="35">
      <t>セツ</t>
    </rPh>
    <phoneticPr fontId="2"/>
  </si>
  <si>
    <t>大会本部</t>
    <rPh sb="0" eb="2">
      <t>タイカイ</t>
    </rPh>
    <rPh sb="2" eb="4">
      <t>ホンブ</t>
    </rPh>
    <phoneticPr fontId="2"/>
  </si>
  <si>
    <t>審判</t>
    <rPh sb="0" eb="2">
      <t>シンパン</t>
    </rPh>
    <phoneticPr fontId="2"/>
  </si>
  <si>
    <t>相手チーム</t>
    <rPh sb="0" eb="2">
      <t>アイテ</t>
    </rPh>
    <phoneticPr fontId="2"/>
  </si>
  <si>
    <t>自チーム</t>
    <rPh sb="0" eb="1">
      <t>ジ</t>
    </rPh>
    <phoneticPr fontId="2"/>
  </si>
  <si>
    <t>2019年度　2部リーグ　　　Bブロック公式メンバー　提出用紙</t>
    <rPh sb="4" eb="6">
      <t>ネンド</t>
    </rPh>
    <rPh sb="8" eb="9">
      <t>ブ</t>
    </rPh>
    <rPh sb="20" eb="22">
      <t>コウシキ</t>
    </rPh>
    <rPh sb="27" eb="29">
      <t>テイシュツ</t>
    </rPh>
    <rPh sb="29" eb="31">
      <t>ヨウシ</t>
    </rPh>
    <phoneticPr fontId="2"/>
  </si>
  <si>
    <t>２０１９年　第５３回下野杯争奪宇都宮社会人サッカー選手権大会</t>
    <rPh sb="4" eb="5">
      <t>ネン</t>
    </rPh>
    <rPh sb="6" eb="7">
      <t>ダイ</t>
    </rPh>
    <rPh sb="9" eb="10">
      <t>カイ</t>
    </rPh>
    <rPh sb="10" eb="12">
      <t>シモツケ</t>
    </rPh>
    <rPh sb="12" eb="13">
      <t>ハイ</t>
    </rPh>
    <rPh sb="13" eb="15">
      <t>ソウダツ</t>
    </rPh>
    <rPh sb="15" eb="18">
      <t>ウツノミヤ</t>
    </rPh>
    <rPh sb="18" eb="20">
      <t>シャカイ</t>
    </rPh>
    <rPh sb="20" eb="21">
      <t>ジン</t>
    </rPh>
    <rPh sb="25" eb="28">
      <t>センシュケン</t>
    </rPh>
    <rPh sb="28" eb="30">
      <t>タイカイ</t>
    </rPh>
    <phoneticPr fontId="2"/>
  </si>
  <si>
    <t>選手証記載チーム名</t>
    <rPh sb="0" eb="2">
      <t>センシュ</t>
    </rPh>
    <rPh sb="2" eb="3">
      <t>ショウ</t>
    </rPh>
    <rPh sb="3" eb="5">
      <t>キサイ</t>
    </rPh>
    <rPh sb="8" eb="9">
      <t>メイ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</si>
</sst>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&lt;=999]000;[&lt;=9999]000\-00;000\-0000"/>
    <numFmt numFmtId="177" formatCode="d\.m\.yy\ h:mm"/>
  </numFmts>
  <fonts count="43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2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8"/>
      <name val="Arial"/>
      <family val="2"/>
    </font>
    <font>
      <sz val="12"/>
      <name val="明朝"/>
      <family val="1"/>
      <charset val="128"/>
    </font>
    <font>
      <sz val="10"/>
      <name val="Arial"/>
      <family val="2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name val="ＭＳ Ｐ明朝"/>
      <family val="1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36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26"/>
      <name val="ＭＳ Ｐゴシック"/>
      <family val="3"/>
      <charset val="128"/>
    </font>
    <font>
      <b/>
      <i/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22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i/>
      <sz val="28"/>
      <name val="ＭＳ Ｐゴシック"/>
      <family val="3"/>
      <charset val="128"/>
    </font>
    <font>
      <b/>
      <i/>
      <sz val="20"/>
      <name val="ＭＳ Ｐゴシック"/>
      <family val="3"/>
      <charset val="128"/>
    </font>
    <font>
      <i/>
      <sz val="20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4"/>
      <color theme="0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8"/>
      <name val="ＭＳ Ｐゴシック"/>
      <family val="3"/>
      <charset val="128"/>
    </font>
  </fonts>
  <fills count="21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6795556505021"/>
        <bgColor indexed="64"/>
      </patternFill>
    </fill>
  </fills>
  <borders count="1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uble">
        <color indexed="64"/>
      </bottom>
      <diagonal/>
    </border>
    <border>
      <left/>
      <right style="dotted">
        <color indexed="64"/>
      </right>
      <top style="dotted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dotted">
        <color indexed="64"/>
      </left>
      <right/>
      <top style="double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dotted">
        <color indexed="64"/>
      </left>
      <right style="dotted">
        <color indexed="64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/>
      <diagonal/>
    </border>
    <border>
      <left style="dotted">
        <color indexed="64"/>
      </left>
      <right/>
      <top/>
      <bottom style="double">
        <color indexed="64"/>
      </bottom>
      <diagonal/>
    </border>
    <border>
      <left style="dotted">
        <color indexed="64"/>
      </left>
      <right/>
      <top style="dotted">
        <color indexed="64"/>
      </top>
      <bottom style="double">
        <color indexed="64"/>
      </bottom>
      <diagonal/>
    </border>
    <border>
      <left/>
      <right/>
      <top style="dotted">
        <color indexed="64"/>
      </top>
      <bottom style="double">
        <color indexed="64"/>
      </bottom>
      <diagonal/>
    </border>
    <border>
      <left/>
      <right style="medium">
        <color indexed="64"/>
      </right>
      <top style="dotted">
        <color indexed="64"/>
      </top>
      <bottom style="double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/>
      <diagonal/>
    </border>
    <border>
      <left style="dotted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dotted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double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double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double">
        <color indexed="64"/>
      </bottom>
      <diagonal/>
    </border>
    <border>
      <left/>
      <right style="dotted">
        <color indexed="64"/>
      </right>
      <top style="dashed">
        <color indexed="64"/>
      </top>
      <bottom style="double">
        <color indexed="64"/>
      </bottom>
      <diagonal/>
    </border>
    <border>
      <left style="dotted">
        <color indexed="64"/>
      </left>
      <right/>
      <top style="dashed">
        <color indexed="64"/>
      </top>
      <bottom style="double">
        <color indexed="64"/>
      </bottom>
      <diagonal/>
    </border>
    <border>
      <left/>
      <right/>
      <top style="dashed">
        <color indexed="64"/>
      </top>
      <bottom style="double">
        <color indexed="64"/>
      </bottom>
      <diagonal/>
    </border>
    <border>
      <left/>
      <right style="medium">
        <color indexed="64"/>
      </right>
      <top style="dashed">
        <color indexed="64"/>
      </top>
      <bottom style="double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/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/>
      <bottom style="medium">
        <color indexed="64"/>
      </bottom>
      <diagonal/>
    </border>
    <border>
      <left style="medium">
        <color indexed="64"/>
      </left>
      <right style="dashed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6">
    <xf numFmtId="0" fontId="0" fillId="0" borderId="0">
      <alignment vertical="center"/>
    </xf>
    <xf numFmtId="38" fontId="6" fillId="7" borderId="0" applyNumberFormat="0" applyBorder="0" applyAlignment="0" applyProtection="0"/>
    <xf numFmtId="10" fontId="6" fillId="8" borderId="1" applyNumberFormat="0" applyBorder="0" applyAlignment="0" applyProtection="0"/>
    <xf numFmtId="177" fontId="7" fillId="0" borderId="0"/>
    <xf numFmtId="0" fontId="8" fillId="0" borderId="0"/>
    <xf numFmtId="10" fontId="8" fillId="0" borderId="0" applyFont="0" applyFill="0" applyBorder="0" applyAlignment="0" applyProtection="0"/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13" borderId="2" applyNumberFormat="0" applyAlignment="0" applyProtection="0">
      <alignment vertical="center"/>
    </xf>
    <xf numFmtId="0" fontId="1" fillId="14" borderId="3" applyNumberFormat="0" applyFont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15" borderId="5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5" borderId="9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21" fillId="0" borderId="0">
      <alignment vertical="center"/>
    </xf>
    <xf numFmtId="0" fontId="1" fillId="0" borderId="0"/>
    <xf numFmtId="0" fontId="22" fillId="0" borderId="0"/>
    <xf numFmtId="0" fontId="23" fillId="3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</cellStyleXfs>
  <cellXfs count="364">
    <xf numFmtId="0" fontId="0" fillId="0" borderId="0" xfId="0">
      <alignment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1" fillId="0" borderId="0" xfId="0" applyFont="1">
      <alignment vertical="center"/>
    </xf>
    <xf numFmtId="0" fontId="0" fillId="0" borderId="0" xfId="0" applyBorder="1" applyAlignment="1">
      <alignment horizontal="left" vertical="center" shrinkToFit="1"/>
    </xf>
    <xf numFmtId="0" fontId="25" fillId="0" borderId="0" xfId="0" applyFont="1">
      <alignment vertical="center"/>
    </xf>
    <xf numFmtId="0" fontId="25" fillId="0" borderId="0" xfId="0" applyFont="1" applyAlignment="1">
      <alignment horizontal="left" vertical="center"/>
    </xf>
    <xf numFmtId="0" fontId="25" fillId="0" borderId="0" xfId="0" applyFont="1" applyBorder="1">
      <alignment vertical="center"/>
    </xf>
    <xf numFmtId="0" fontId="25" fillId="0" borderId="1" xfId="0" applyFont="1" applyBorder="1" applyAlignment="1">
      <alignment horizontal="left" vertical="center" shrinkToFit="1"/>
    </xf>
    <xf numFmtId="0" fontId="25" fillId="0" borderId="10" xfId="0" applyFont="1" applyBorder="1" applyAlignment="1">
      <alignment horizontal="left" vertical="center" shrinkToFit="1"/>
    </xf>
    <xf numFmtId="0" fontId="25" fillId="0" borderId="1" xfId="0" applyFont="1" applyBorder="1" applyAlignment="1">
      <alignment horizontal="center" vertical="center" shrinkToFit="1"/>
    </xf>
    <xf numFmtId="0" fontId="25" fillId="0" borderId="0" xfId="0" applyFont="1" applyBorder="1" applyAlignment="1">
      <alignment horizontal="center" vertical="center" shrinkToFit="1"/>
    </xf>
    <xf numFmtId="0" fontId="25" fillId="0" borderId="0" xfId="0" applyFont="1" applyBorder="1" applyAlignment="1">
      <alignment horizontal="left" vertical="center" shrinkToFit="1"/>
    </xf>
    <xf numFmtId="0" fontId="3" fillId="0" borderId="0" xfId="0" applyFont="1">
      <alignment vertical="center"/>
    </xf>
    <xf numFmtId="0" fontId="4" fillId="0" borderId="0" xfId="0" applyFont="1" applyAlignment="1">
      <alignment vertical="center"/>
    </xf>
    <xf numFmtId="0" fontId="25" fillId="0" borderId="0" xfId="0" applyFont="1" applyBorder="1" applyAlignment="1">
      <alignment horizontal="right" vertical="center" shrinkToFit="1"/>
    </xf>
    <xf numFmtId="0" fontId="25" fillId="0" borderId="0" xfId="0" applyFont="1" applyBorder="1" applyAlignment="1">
      <alignment horizontal="left" vertical="center"/>
    </xf>
    <xf numFmtId="0" fontId="5" fillId="0" borderId="0" xfId="0" applyFont="1">
      <alignment vertical="center"/>
    </xf>
    <xf numFmtId="0" fontId="26" fillId="0" borderId="0" xfId="0" applyFont="1">
      <alignment vertical="center"/>
    </xf>
    <xf numFmtId="0" fontId="25" fillId="0" borderId="10" xfId="0" applyFont="1" applyBorder="1" applyAlignment="1">
      <alignment horizontal="center" vertical="center"/>
    </xf>
    <xf numFmtId="0" fontId="25" fillId="0" borderId="11" xfId="0" applyFont="1" applyBorder="1" applyAlignment="1">
      <alignment horizontal="center" vertical="center"/>
    </xf>
    <xf numFmtId="0" fontId="25" fillId="0" borderId="12" xfId="0" applyFont="1" applyBorder="1" applyAlignment="1">
      <alignment horizontal="center" vertical="center" shrinkToFit="1"/>
    </xf>
    <xf numFmtId="0" fontId="25" fillId="0" borderId="13" xfId="0" applyFont="1" applyBorder="1" applyAlignment="1">
      <alignment horizontal="center" vertical="center" shrinkToFit="1"/>
    </xf>
    <xf numFmtId="0" fontId="25" fillId="0" borderId="15" xfId="0" applyFont="1" applyBorder="1" applyAlignment="1">
      <alignment horizontal="center" vertical="center"/>
    </xf>
    <xf numFmtId="0" fontId="25" fillId="0" borderId="16" xfId="0" applyFont="1" applyBorder="1" applyAlignment="1">
      <alignment horizontal="center" vertical="center"/>
    </xf>
    <xf numFmtId="0" fontId="25" fillId="0" borderId="17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/>
    <xf numFmtId="0" fontId="25" fillId="0" borderId="22" xfId="0" applyFont="1" applyBorder="1">
      <alignment vertical="center"/>
    </xf>
    <xf numFmtId="0" fontId="3" fillId="0" borderId="23" xfId="0" applyFont="1" applyBorder="1" applyAlignment="1">
      <alignment vertical="center"/>
    </xf>
    <xf numFmtId="0" fontId="25" fillId="0" borderId="24" xfId="0" applyFont="1" applyBorder="1" applyAlignment="1">
      <alignment vertical="center"/>
    </xf>
    <xf numFmtId="0" fontId="25" fillId="0" borderId="25" xfId="0" applyFont="1" applyBorder="1" applyAlignment="1">
      <alignment vertical="center"/>
    </xf>
    <xf numFmtId="0" fontId="25" fillId="0" borderId="26" xfId="0" applyFont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5" fillId="0" borderId="27" xfId="0" applyFont="1" applyBorder="1" applyAlignment="1">
      <alignment vertical="center"/>
    </xf>
    <xf numFmtId="0" fontId="25" fillId="0" borderId="28" xfId="0" applyFont="1" applyBorder="1" applyAlignment="1">
      <alignment vertical="center"/>
    </xf>
    <xf numFmtId="0" fontId="25" fillId="0" borderId="22" xfId="0" applyFont="1" applyBorder="1" applyAlignment="1">
      <alignment vertical="center"/>
    </xf>
    <xf numFmtId="0" fontId="25" fillId="0" borderId="29" xfId="0" applyFont="1" applyBorder="1" applyAlignment="1">
      <alignment vertical="center"/>
    </xf>
    <xf numFmtId="0" fontId="3" fillId="0" borderId="22" xfId="0" applyFont="1" applyBorder="1" applyAlignment="1">
      <alignment vertical="center"/>
    </xf>
    <xf numFmtId="0" fontId="25" fillId="0" borderId="30" xfId="0" applyFont="1" applyBorder="1">
      <alignment vertical="center"/>
    </xf>
    <xf numFmtId="0" fontId="25" fillId="0" borderId="30" xfId="0" applyFont="1" applyBorder="1" applyAlignment="1">
      <alignment vertical="center" shrinkToFit="1"/>
    </xf>
    <xf numFmtId="0" fontId="25" fillId="0" borderId="10" xfId="0" applyFont="1" applyBorder="1" applyAlignment="1">
      <alignment horizontal="center" vertical="center" shrinkToFit="1"/>
    </xf>
    <xf numFmtId="0" fontId="27" fillId="0" borderId="0" xfId="32" applyFont="1"/>
    <xf numFmtId="0" fontId="25" fillId="0" borderId="11" xfId="0" applyFont="1" applyBorder="1" applyAlignment="1">
      <alignment horizontal="center" vertical="center" shrinkToFit="1"/>
    </xf>
    <xf numFmtId="0" fontId="0" fillId="0" borderId="0" xfId="0" applyAlignment="1"/>
    <xf numFmtId="0" fontId="31" fillId="0" borderId="0" xfId="27" applyFont="1" applyAlignment="1"/>
    <xf numFmtId="0" fontId="25" fillId="0" borderId="0" xfId="0" applyFont="1" applyAlignment="1">
      <alignment horizontal="center" vertical="center"/>
    </xf>
    <xf numFmtId="0" fontId="25" fillId="0" borderId="28" xfId="0" applyFont="1" applyBorder="1" applyAlignment="1">
      <alignment horizontal="left" vertical="center" shrinkToFit="1"/>
    </xf>
    <xf numFmtId="0" fontId="25" fillId="0" borderId="0" xfId="0" applyFont="1" applyBorder="1" applyAlignment="1">
      <alignment horizontal="center" vertical="center"/>
    </xf>
    <xf numFmtId="0" fontId="27" fillId="0" borderId="0" xfId="32" applyFont="1" applyBorder="1" applyAlignment="1">
      <alignment vertical="center"/>
    </xf>
    <xf numFmtId="0" fontId="27" fillId="0" borderId="0" xfId="32" applyFont="1" applyBorder="1" applyAlignment="1">
      <alignment vertical="center" shrinkToFit="1"/>
    </xf>
    <xf numFmtId="0" fontId="27" fillId="0" borderId="0" xfId="32" applyFont="1" applyBorder="1"/>
    <xf numFmtId="0" fontId="25" fillId="0" borderId="31" xfId="0" applyFont="1" applyBorder="1" applyAlignment="1">
      <alignment horizontal="center" vertical="center" shrinkToFit="1"/>
    </xf>
    <xf numFmtId="0" fontId="25" fillId="0" borderId="32" xfId="0" applyFont="1" applyBorder="1" applyAlignment="1">
      <alignment horizontal="center" vertical="center" shrinkToFit="1"/>
    </xf>
    <xf numFmtId="0" fontId="25" fillId="0" borderId="22" xfId="32" applyFont="1" applyBorder="1" applyAlignment="1">
      <alignment horizontal="center" vertical="center"/>
    </xf>
    <xf numFmtId="0" fontId="27" fillId="0" borderId="0" xfId="32" applyFont="1" applyBorder="1" applyAlignment="1">
      <alignment horizontal="center" vertical="center" shrinkToFit="1"/>
    </xf>
    <xf numFmtId="0" fontId="25" fillId="0" borderId="0" xfId="32" applyFont="1" applyBorder="1" applyAlignment="1">
      <alignment horizontal="center" vertical="center"/>
    </xf>
    <xf numFmtId="0" fontId="25" fillId="0" borderId="24" xfId="32" applyFont="1" applyBorder="1" applyAlignment="1">
      <alignment horizontal="center" vertical="center" shrinkToFit="1"/>
    </xf>
    <xf numFmtId="0" fontId="39" fillId="0" borderId="0" xfId="0" applyFont="1" applyFill="1" applyBorder="1" applyAlignment="1">
      <alignment horizontal="center" vertical="center" shrinkToFit="1"/>
    </xf>
    <xf numFmtId="0" fontId="25" fillId="0" borderId="0" xfId="0" applyFont="1" applyBorder="1" applyAlignment="1">
      <alignment vertical="center" shrinkToFit="1"/>
    </xf>
    <xf numFmtId="0" fontId="25" fillId="0" borderId="30" xfId="32" applyFont="1" applyBorder="1" applyAlignment="1">
      <alignment horizontal="center" vertical="center"/>
    </xf>
    <xf numFmtId="0" fontId="25" fillId="0" borderId="34" xfId="0" applyFont="1" applyBorder="1" applyAlignment="1">
      <alignment horizontal="center" vertical="center"/>
    </xf>
    <xf numFmtId="0" fontId="25" fillId="0" borderId="36" xfId="0" applyFont="1" applyBorder="1" applyAlignment="1">
      <alignment horizontal="center" vertical="center"/>
    </xf>
    <xf numFmtId="0" fontId="25" fillId="0" borderId="39" xfId="0" applyFont="1" applyBorder="1" applyAlignment="1">
      <alignment horizontal="center" vertical="center" shrinkToFit="1"/>
    </xf>
    <xf numFmtId="0" fontId="25" fillId="0" borderId="40" xfId="0" applyFont="1" applyBorder="1" applyAlignment="1">
      <alignment horizontal="center" vertical="center" shrinkToFit="1"/>
    </xf>
    <xf numFmtId="0" fontId="25" fillId="0" borderId="41" xfId="0" applyFont="1" applyBorder="1" applyAlignment="1">
      <alignment horizontal="center" vertical="center"/>
    </xf>
    <xf numFmtId="0" fontId="25" fillId="0" borderId="42" xfId="0" applyFont="1" applyBorder="1" applyAlignment="1">
      <alignment horizontal="center" vertical="center"/>
    </xf>
    <xf numFmtId="0" fontId="33" fillId="0" borderId="0" xfId="27" applyFont="1" applyAlignment="1"/>
    <xf numFmtId="0" fontId="25" fillId="16" borderId="1" xfId="0" applyFont="1" applyFill="1" applyBorder="1" applyAlignment="1">
      <alignment horizontal="center" vertical="center" shrinkToFit="1"/>
    </xf>
    <xf numFmtId="0" fontId="25" fillId="16" borderId="1" xfId="0" applyFont="1" applyFill="1" applyBorder="1" applyAlignment="1">
      <alignment vertical="center" shrinkToFit="1"/>
    </xf>
    <xf numFmtId="0" fontId="25" fillId="16" borderId="1" xfId="32" applyFont="1" applyFill="1" applyBorder="1" applyAlignment="1">
      <alignment horizontal="center" vertical="center"/>
    </xf>
    <xf numFmtId="0" fontId="25" fillId="16" borderId="43" xfId="32" applyFont="1" applyFill="1" applyBorder="1" applyAlignment="1">
      <alignment horizontal="center" vertical="center"/>
    </xf>
    <xf numFmtId="0" fontId="25" fillId="16" borderId="31" xfId="0" applyFont="1" applyFill="1" applyBorder="1" applyAlignment="1">
      <alignment vertical="center" shrinkToFit="1"/>
    </xf>
    <xf numFmtId="0" fontId="25" fillId="16" borderId="1" xfId="0" applyFont="1" applyFill="1" applyBorder="1" applyAlignment="1">
      <alignment horizontal="right" vertical="center" shrinkToFit="1"/>
    </xf>
    <xf numFmtId="0" fontId="25" fillId="0" borderId="0" xfId="0" applyFont="1" applyBorder="1" applyAlignment="1">
      <alignment horizontal="center" vertical="center" shrinkToFit="1"/>
    </xf>
    <xf numFmtId="0" fontId="25" fillId="0" borderId="10" xfId="0" applyFont="1" applyBorder="1" applyAlignment="1">
      <alignment horizontal="center" vertical="center" shrinkToFit="1"/>
    </xf>
    <xf numFmtId="0" fontId="25" fillId="16" borderId="1" xfId="0" applyFont="1" applyFill="1" applyBorder="1" applyAlignment="1">
      <alignment horizontal="center" vertical="center" shrinkToFit="1"/>
    </xf>
    <xf numFmtId="0" fontId="25" fillId="0" borderId="1" xfId="0" applyFont="1" applyBorder="1" applyAlignment="1">
      <alignment horizontal="center" vertical="center" shrinkToFit="1"/>
    </xf>
    <xf numFmtId="0" fontId="25" fillId="0" borderId="22" xfId="32" applyFont="1" applyBorder="1" applyAlignment="1">
      <alignment horizontal="center" vertical="center"/>
    </xf>
    <xf numFmtId="0" fontId="25" fillId="16" borderId="1" xfId="32" applyFont="1" applyFill="1" applyBorder="1" applyAlignment="1">
      <alignment horizontal="center" vertical="center"/>
    </xf>
    <xf numFmtId="0" fontId="25" fillId="0" borderId="34" xfId="0" applyFont="1" applyBorder="1" applyAlignment="1">
      <alignment horizontal="center" vertical="center"/>
    </xf>
    <xf numFmtId="0" fontId="25" fillId="0" borderId="17" xfId="0" applyFont="1" applyBorder="1" applyAlignment="1">
      <alignment horizontal="center" vertical="center"/>
    </xf>
    <xf numFmtId="0" fontId="25" fillId="0" borderId="36" xfId="0" applyFont="1" applyBorder="1" applyAlignment="1">
      <alignment horizontal="center" vertical="center"/>
    </xf>
    <xf numFmtId="0" fontId="25" fillId="0" borderId="16" xfId="0" applyFont="1" applyBorder="1" applyAlignment="1">
      <alignment horizontal="center" vertical="center"/>
    </xf>
    <xf numFmtId="0" fontId="25" fillId="18" borderId="14" xfId="0" applyFont="1" applyFill="1" applyBorder="1" applyAlignment="1">
      <alignment horizontal="center" vertical="center"/>
    </xf>
    <xf numFmtId="0" fontId="25" fillId="18" borderId="15" xfId="0" applyFont="1" applyFill="1" applyBorder="1" applyAlignment="1">
      <alignment horizontal="center" vertical="center"/>
    </xf>
    <xf numFmtId="0" fontId="25" fillId="18" borderId="35" xfId="0" applyFont="1" applyFill="1" applyBorder="1" applyAlignment="1">
      <alignment horizontal="center" vertical="center"/>
    </xf>
    <xf numFmtId="0" fontId="25" fillId="18" borderId="34" xfId="0" applyFont="1" applyFill="1" applyBorder="1" applyAlignment="1">
      <alignment horizontal="center" vertical="center"/>
    </xf>
    <xf numFmtId="0" fontId="25" fillId="18" borderId="33" xfId="0" applyFont="1" applyFill="1" applyBorder="1" applyAlignment="1">
      <alignment horizontal="center" vertical="center"/>
    </xf>
    <xf numFmtId="0" fontId="25" fillId="18" borderId="41" xfId="0" applyFont="1" applyFill="1" applyBorder="1" applyAlignment="1">
      <alignment horizontal="center" vertical="center"/>
    </xf>
    <xf numFmtId="0" fontId="37" fillId="18" borderId="22" xfId="0" applyFont="1" applyFill="1" applyBorder="1" applyAlignment="1">
      <alignment vertical="center"/>
    </xf>
    <xf numFmtId="0" fontId="37" fillId="18" borderId="22" xfId="0" applyFont="1" applyFill="1" applyBorder="1" applyAlignment="1">
      <alignment horizontal="left" vertical="center"/>
    </xf>
    <xf numFmtId="0" fontId="37" fillId="18" borderId="22" xfId="0" applyFont="1" applyFill="1" applyBorder="1" applyAlignment="1">
      <alignment horizontal="right" vertical="center"/>
    </xf>
    <xf numFmtId="0" fontId="37" fillId="0" borderId="22" xfId="0" applyFont="1" applyFill="1" applyBorder="1" applyAlignment="1">
      <alignment vertical="center"/>
    </xf>
    <xf numFmtId="0" fontId="37" fillId="0" borderId="22" xfId="0" applyFont="1" applyFill="1" applyBorder="1" applyAlignment="1">
      <alignment horizontal="left" vertical="center"/>
    </xf>
    <xf numFmtId="0" fontId="37" fillId="0" borderId="22" xfId="0" applyFont="1" applyFill="1" applyBorder="1" applyAlignment="1">
      <alignment horizontal="right" vertical="center"/>
    </xf>
    <xf numFmtId="0" fontId="25" fillId="0" borderId="18" xfId="0" applyFont="1" applyFill="1" applyBorder="1">
      <alignment vertical="center"/>
    </xf>
    <xf numFmtId="0" fontId="25" fillId="0" borderId="19" xfId="0" applyFont="1" applyFill="1" applyBorder="1">
      <alignment vertical="center"/>
    </xf>
    <xf numFmtId="0" fontId="25" fillId="0" borderId="14" xfId="0" applyFont="1" applyFill="1" applyBorder="1" applyAlignment="1">
      <alignment horizontal="center" vertical="center"/>
    </xf>
    <xf numFmtId="0" fontId="25" fillId="0" borderId="15" xfId="0" applyFont="1" applyFill="1" applyBorder="1" applyAlignment="1">
      <alignment horizontal="center" vertical="center"/>
    </xf>
    <xf numFmtId="0" fontId="25" fillId="0" borderId="35" xfId="0" applyFont="1" applyFill="1" applyBorder="1" applyAlignment="1">
      <alignment horizontal="center" vertical="center"/>
    </xf>
    <xf numFmtId="0" fontId="25" fillId="0" borderId="34" xfId="0" applyFont="1" applyFill="1" applyBorder="1" applyAlignment="1">
      <alignment horizontal="center" vertical="center"/>
    </xf>
    <xf numFmtId="0" fontId="25" fillId="0" borderId="33" xfId="0" applyFont="1" applyFill="1" applyBorder="1" applyAlignment="1">
      <alignment horizontal="center" vertical="center"/>
    </xf>
    <xf numFmtId="0" fontId="25" fillId="0" borderId="41" xfId="0" applyFont="1" applyFill="1" applyBorder="1" applyAlignment="1">
      <alignment horizontal="center" vertical="center"/>
    </xf>
    <xf numFmtId="0" fontId="25" fillId="0" borderId="22" xfId="0" applyFont="1" applyFill="1" applyBorder="1">
      <alignment vertical="center"/>
    </xf>
    <xf numFmtId="0" fontId="25" fillId="18" borderId="18" xfId="0" applyFont="1" applyFill="1" applyBorder="1" applyAlignment="1">
      <alignment horizontal="center" vertical="center"/>
    </xf>
    <xf numFmtId="0" fontId="25" fillId="18" borderId="19" xfId="0" applyFont="1" applyFill="1" applyBorder="1" applyAlignment="1">
      <alignment horizontal="center" vertical="center"/>
    </xf>
    <xf numFmtId="0" fontId="25" fillId="18" borderId="37" xfId="0" applyFont="1" applyFill="1" applyBorder="1" applyAlignment="1">
      <alignment horizontal="center" vertical="center"/>
    </xf>
    <xf numFmtId="0" fontId="3" fillId="0" borderId="100" xfId="0" applyFont="1" applyBorder="1" applyAlignment="1">
      <alignment vertical="center"/>
    </xf>
    <xf numFmtId="0" fontId="34" fillId="0" borderId="102" xfId="0" applyFont="1" applyBorder="1" applyAlignment="1">
      <alignment vertical="center" wrapText="1"/>
    </xf>
    <xf numFmtId="0" fontId="25" fillId="0" borderId="18" xfId="0" applyFont="1" applyBorder="1">
      <alignment vertical="center"/>
    </xf>
    <xf numFmtId="0" fontId="25" fillId="0" borderId="0" xfId="0" applyFont="1" applyBorder="1" applyAlignment="1">
      <alignment horizontal="center" vertical="center" shrinkToFit="1"/>
    </xf>
    <xf numFmtId="0" fontId="25" fillId="0" borderId="1" xfId="0" applyFont="1" applyBorder="1" applyAlignment="1">
      <alignment horizontal="center" vertical="center" shrinkToFit="1"/>
    </xf>
    <xf numFmtId="0" fontId="25" fillId="0" borderId="21" xfId="0" applyFont="1" applyFill="1" applyBorder="1" applyAlignment="1">
      <alignment horizontal="center" vertical="center"/>
    </xf>
    <xf numFmtId="0" fontId="25" fillId="0" borderId="87" xfId="0" applyFont="1" applyBorder="1" applyAlignment="1">
      <alignment horizontal="center" vertical="center"/>
    </xf>
    <xf numFmtId="0" fontId="25" fillId="0" borderId="21" xfId="0" applyFont="1" applyBorder="1" applyAlignment="1">
      <alignment horizontal="center" vertical="center"/>
    </xf>
    <xf numFmtId="0" fontId="25" fillId="0" borderId="10" xfId="0" applyFont="1" applyBorder="1" applyAlignment="1">
      <alignment horizontal="center" vertical="center" shrinkToFit="1"/>
    </xf>
    <xf numFmtId="0" fontId="25" fillId="0" borderId="1" xfId="0" applyFont="1" applyBorder="1" applyAlignment="1">
      <alignment horizontal="center" vertical="center" shrinkToFit="1"/>
    </xf>
    <xf numFmtId="0" fontId="25" fillId="0" borderId="17" xfId="0" applyFont="1" applyBorder="1" applyAlignment="1">
      <alignment horizontal="center" vertical="center"/>
    </xf>
    <xf numFmtId="0" fontId="25" fillId="0" borderId="10" xfId="0" applyFont="1" applyBorder="1" applyAlignment="1">
      <alignment horizontal="center" vertical="center"/>
    </xf>
    <xf numFmtId="0" fontId="25" fillId="0" borderId="41" xfId="0" applyFont="1" applyBorder="1" applyAlignment="1">
      <alignment horizontal="center" vertical="center"/>
    </xf>
    <xf numFmtId="0" fontId="25" fillId="0" borderId="0" xfId="0" applyFont="1" applyFill="1" applyBorder="1" applyAlignment="1">
      <alignment vertical="center" shrinkToFit="1"/>
    </xf>
    <xf numFmtId="0" fontId="25" fillId="0" borderId="105" xfId="0" applyFont="1" applyBorder="1" applyAlignment="1">
      <alignment horizontal="center" vertical="center"/>
    </xf>
    <xf numFmtId="0" fontId="25" fillId="0" borderId="86" xfId="0" applyFont="1" applyBorder="1" applyAlignment="1">
      <alignment horizontal="center" vertical="center" shrinkToFit="1"/>
    </xf>
    <xf numFmtId="0" fontId="25" fillId="0" borderId="107" xfId="0" applyFont="1" applyBorder="1" applyAlignment="1">
      <alignment horizontal="center" vertical="center" shrinkToFit="1"/>
    </xf>
    <xf numFmtId="0" fontId="25" fillId="0" borderId="105" xfId="0" applyFont="1" applyFill="1" applyBorder="1" applyAlignment="1">
      <alignment horizontal="center" vertical="center"/>
    </xf>
    <xf numFmtId="0" fontId="25" fillId="0" borderId="49" xfId="0" applyFont="1" applyBorder="1" applyAlignment="1">
      <alignment horizontal="center" vertical="center"/>
    </xf>
    <xf numFmtId="0" fontId="3" fillId="0" borderId="125" xfId="0" applyFont="1" applyBorder="1" applyAlignment="1">
      <alignment horizontal="center" vertical="center"/>
    </xf>
    <xf numFmtId="0" fontId="3" fillId="0" borderId="112" xfId="0" applyFont="1" applyBorder="1" applyAlignment="1">
      <alignment horizontal="center" vertical="center"/>
    </xf>
    <xf numFmtId="0" fontId="3" fillId="0" borderId="106" xfId="0" applyFont="1" applyBorder="1" applyAlignment="1">
      <alignment horizontal="center" vertical="center"/>
    </xf>
    <xf numFmtId="0" fontId="25" fillId="0" borderId="19" xfId="0" applyFont="1" applyBorder="1">
      <alignment vertical="center"/>
    </xf>
    <xf numFmtId="0" fontId="3" fillId="0" borderId="0" xfId="0" applyFont="1" applyBorder="1" applyAlignment="1"/>
    <xf numFmtId="0" fontId="25" fillId="0" borderId="0" xfId="0" applyFont="1" applyFill="1" applyBorder="1">
      <alignment vertical="center"/>
    </xf>
    <xf numFmtId="0" fontId="25" fillId="0" borderId="106" xfId="0" applyFont="1" applyBorder="1" applyAlignment="1">
      <alignment horizontal="center" vertical="center" shrinkToFit="1"/>
    </xf>
    <xf numFmtId="0" fontId="41" fillId="0" borderId="0" xfId="0" applyFont="1" applyAlignment="1">
      <alignment horizontal="center" vertical="center"/>
    </xf>
    <xf numFmtId="0" fontId="25" fillId="0" borderId="1" xfId="0" applyFont="1" applyBorder="1" applyAlignment="1">
      <alignment horizontal="center" vertical="center" shrinkToFit="1"/>
    </xf>
    <xf numFmtId="14" fontId="25" fillId="0" borderId="0" xfId="0" applyNumberFormat="1" applyFont="1">
      <alignment vertical="center"/>
    </xf>
    <xf numFmtId="14" fontId="25" fillId="0" borderId="0" xfId="0" applyNumberFormat="1" applyFont="1" applyAlignment="1">
      <alignment horizontal="center" vertical="center"/>
    </xf>
    <xf numFmtId="14" fontId="25" fillId="0" borderId="10" xfId="0" applyNumberFormat="1" applyFont="1" applyBorder="1" applyAlignment="1">
      <alignment horizontal="center" vertical="center" shrinkToFit="1"/>
    </xf>
    <xf numFmtId="14" fontId="25" fillId="0" borderId="44" xfId="0" applyNumberFormat="1" applyFont="1" applyBorder="1" applyAlignment="1">
      <alignment horizontal="center" vertical="center" shrinkToFit="1"/>
    </xf>
    <xf numFmtId="0" fontId="25" fillId="0" borderId="10" xfId="0" applyFont="1" applyBorder="1" applyAlignment="1">
      <alignment horizontal="center" vertical="center" shrinkToFit="1"/>
    </xf>
    <xf numFmtId="0" fontId="25" fillId="0" borderId="44" xfId="0" applyFont="1" applyBorder="1" applyAlignment="1">
      <alignment horizontal="center" vertical="center" shrinkToFit="1"/>
    </xf>
    <xf numFmtId="0" fontId="25" fillId="0" borderId="28" xfId="0" applyFont="1" applyBorder="1" applyAlignment="1">
      <alignment horizontal="center" vertical="center" shrinkToFit="1"/>
    </xf>
    <xf numFmtId="0" fontId="25" fillId="0" borderId="29" xfId="0" applyFont="1" applyBorder="1" applyAlignment="1">
      <alignment horizontal="center" vertical="center" shrinkToFit="1"/>
    </xf>
    <xf numFmtId="14" fontId="25" fillId="0" borderId="28" xfId="0" applyNumberFormat="1" applyFont="1" applyBorder="1" applyAlignment="1">
      <alignment horizontal="center" vertical="center" shrinkToFit="1"/>
    </xf>
    <xf numFmtId="14" fontId="25" fillId="0" borderId="29" xfId="0" applyNumberFormat="1" applyFont="1" applyBorder="1" applyAlignment="1">
      <alignment horizontal="center" vertical="center" shrinkToFit="1"/>
    </xf>
    <xf numFmtId="0" fontId="25" fillId="0" borderId="10" xfId="0" quotePrefix="1" applyFont="1" applyBorder="1" applyAlignment="1">
      <alignment horizontal="center" vertical="center" shrinkToFit="1"/>
    </xf>
    <xf numFmtId="0" fontId="25" fillId="16" borderId="1" xfId="0" applyFont="1" applyFill="1" applyBorder="1" applyAlignment="1">
      <alignment horizontal="center" vertical="center" shrinkToFit="1"/>
    </xf>
    <xf numFmtId="14" fontId="25" fillId="0" borderId="1" xfId="0" applyNumberFormat="1" applyFont="1" applyBorder="1" applyAlignment="1">
      <alignment horizontal="center" vertical="center" shrinkToFit="1"/>
    </xf>
    <xf numFmtId="14" fontId="25" fillId="16" borderId="1" xfId="0" applyNumberFormat="1" applyFont="1" applyFill="1" applyBorder="1" applyAlignment="1">
      <alignment horizontal="center" vertical="center" shrinkToFit="1"/>
    </xf>
    <xf numFmtId="0" fontId="27" fillId="16" borderId="10" xfId="32" applyFont="1" applyFill="1" applyBorder="1" applyAlignment="1">
      <alignment horizontal="center" vertical="center" shrinkToFit="1"/>
    </xf>
    <xf numFmtId="0" fontId="27" fillId="16" borderId="44" xfId="32" applyFont="1" applyFill="1" applyBorder="1" applyAlignment="1">
      <alignment horizontal="center" vertical="center" shrinkToFit="1"/>
    </xf>
    <xf numFmtId="0" fontId="25" fillId="16" borderId="10" xfId="32" applyFont="1" applyFill="1" applyBorder="1" applyAlignment="1">
      <alignment horizontal="center" vertical="center" shrinkToFit="1"/>
    </xf>
    <xf numFmtId="0" fontId="25" fillId="16" borderId="44" xfId="32" applyFont="1" applyFill="1" applyBorder="1" applyAlignment="1">
      <alignment horizontal="center" vertical="center" shrinkToFit="1"/>
    </xf>
    <xf numFmtId="0" fontId="39" fillId="17" borderId="24" xfId="0" applyFont="1" applyFill="1" applyBorder="1" applyAlignment="1">
      <alignment horizontal="center" vertical="center" shrinkToFit="1"/>
    </xf>
    <xf numFmtId="0" fontId="25" fillId="0" borderId="1" xfId="32" applyFont="1" applyBorder="1" applyAlignment="1">
      <alignment horizontal="center" vertical="center"/>
    </xf>
    <xf numFmtId="0" fontId="27" fillId="16" borderId="23" xfId="32" applyFont="1" applyFill="1" applyBorder="1" applyAlignment="1">
      <alignment horizontal="center" vertical="center" shrinkToFit="1"/>
    </xf>
    <xf numFmtId="0" fontId="27" fillId="16" borderId="25" xfId="32" applyFont="1" applyFill="1" applyBorder="1" applyAlignment="1">
      <alignment horizontal="center" vertical="center" shrinkToFit="1"/>
    </xf>
    <xf numFmtId="0" fontId="27" fillId="16" borderId="28" xfId="32" applyFont="1" applyFill="1" applyBorder="1" applyAlignment="1">
      <alignment horizontal="center" vertical="center" shrinkToFit="1"/>
    </xf>
    <xf numFmtId="0" fontId="27" fillId="16" borderId="29" xfId="32" applyFont="1" applyFill="1" applyBorder="1" applyAlignment="1">
      <alignment horizontal="center" vertical="center" shrinkToFit="1"/>
    </xf>
    <xf numFmtId="0" fontId="25" fillId="0" borderId="10" xfId="0" applyFont="1" applyFill="1" applyBorder="1" applyAlignment="1">
      <alignment horizontal="center" vertical="center" shrinkToFit="1"/>
    </xf>
    <xf numFmtId="0" fontId="25" fillId="0" borderId="44" xfId="0" applyFont="1" applyFill="1" applyBorder="1" applyAlignment="1">
      <alignment horizontal="center" vertical="center" shrinkToFit="1"/>
    </xf>
    <xf numFmtId="0" fontId="40" fillId="0" borderId="1" xfId="35" applyBorder="1" applyAlignment="1">
      <alignment horizontal="center" vertical="center"/>
    </xf>
    <xf numFmtId="0" fontId="39" fillId="17" borderId="1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 shrinkToFit="1"/>
    </xf>
    <xf numFmtId="0" fontId="25" fillId="16" borderId="45" xfId="0" applyFont="1" applyFill="1" applyBorder="1" applyAlignment="1">
      <alignment horizontal="center" vertical="center" shrinkToFit="1"/>
    </xf>
    <xf numFmtId="0" fontId="25" fillId="0" borderId="10" xfId="32" applyFont="1" applyBorder="1" applyAlignment="1">
      <alignment horizontal="center" vertical="center" shrinkToFit="1"/>
    </xf>
    <xf numFmtId="0" fontId="25" fillId="0" borderId="44" xfId="32" applyFont="1" applyBorder="1" applyAlignment="1">
      <alignment horizontal="center" vertical="center" shrinkToFit="1"/>
    </xf>
    <xf numFmtId="176" fontId="25" fillId="0" borderId="10" xfId="32" applyNumberFormat="1" applyFont="1" applyBorder="1" applyAlignment="1">
      <alignment horizontal="left" vertical="center"/>
    </xf>
    <xf numFmtId="176" fontId="25" fillId="0" borderId="30" xfId="32" applyNumberFormat="1" applyFont="1" applyBorder="1" applyAlignment="1">
      <alignment horizontal="left" vertical="center"/>
    </xf>
    <xf numFmtId="176" fontId="25" fillId="0" borderId="44" xfId="32" applyNumberFormat="1" applyFont="1" applyBorder="1" applyAlignment="1">
      <alignment horizontal="left" vertical="center"/>
    </xf>
    <xf numFmtId="0" fontId="25" fillId="0" borderId="23" xfId="32" applyFont="1" applyBorder="1" applyAlignment="1">
      <alignment horizontal="center" vertical="center"/>
    </xf>
    <xf numFmtId="0" fontId="25" fillId="0" borderId="25" xfId="32" applyFont="1" applyBorder="1" applyAlignment="1">
      <alignment horizontal="center" vertical="center"/>
    </xf>
    <xf numFmtId="0" fontId="25" fillId="0" borderId="28" xfId="32" applyFont="1" applyBorder="1" applyAlignment="1">
      <alignment horizontal="center" vertical="center"/>
    </xf>
    <xf numFmtId="0" fontId="25" fillId="0" borderId="29" xfId="32" applyFont="1" applyBorder="1" applyAlignment="1">
      <alignment horizontal="center" vertical="center"/>
    </xf>
    <xf numFmtId="0" fontId="25" fillId="0" borderId="0" xfId="0" applyFont="1" applyBorder="1" applyAlignment="1">
      <alignment horizontal="center" vertical="center" shrinkToFit="1"/>
    </xf>
    <xf numFmtId="0" fontId="25" fillId="0" borderId="22" xfId="32" applyFont="1" applyBorder="1" applyAlignment="1">
      <alignment horizontal="center" vertical="center"/>
    </xf>
    <xf numFmtId="0" fontId="32" fillId="16" borderId="28" xfId="32" applyFont="1" applyFill="1" applyBorder="1" applyAlignment="1">
      <alignment horizontal="center" vertical="center" shrinkToFit="1"/>
    </xf>
    <xf numFmtId="0" fontId="32" fillId="16" borderId="29" xfId="32" applyFont="1" applyFill="1" applyBorder="1" applyAlignment="1">
      <alignment horizontal="center" vertical="center" shrinkToFit="1"/>
    </xf>
    <xf numFmtId="0" fontId="33" fillId="0" borderId="0" xfId="27" applyFont="1" applyAlignment="1">
      <alignment horizontal="center"/>
    </xf>
    <xf numFmtId="0" fontId="25" fillId="16" borderId="1" xfId="32" applyFont="1" applyFill="1" applyBorder="1" applyAlignment="1">
      <alignment horizontal="center" vertical="center"/>
    </xf>
    <xf numFmtId="0" fontId="25" fillId="16" borderId="1" xfId="0" applyFont="1" applyFill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27" fillId="16" borderId="1" xfId="0" applyFont="1" applyFill="1" applyBorder="1" applyAlignment="1">
      <alignment horizontal="center" vertical="center"/>
    </xf>
    <xf numFmtId="0" fontId="25" fillId="0" borderId="22" xfId="32" applyFont="1" applyBorder="1" applyAlignment="1">
      <alignment horizontal="center" vertical="center" shrinkToFit="1"/>
    </xf>
    <xf numFmtId="0" fontId="41" fillId="0" borderId="0" xfId="0" applyFont="1" applyAlignment="1">
      <alignment horizontal="center" vertical="center"/>
    </xf>
    <xf numFmtId="0" fontId="34" fillId="0" borderId="0" xfId="0" applyFont="1" applyAlignment="1">
      <alignment horizontal="left" vertical="center" wrapText="1"/>
    </xf>
    <xf numFmtId="0" fontId="25" fillId="0" borderId="62" xfId="0" applyFont="1" applyBorder="1" applyAlignment="1">
      <alignment horizontal="center" vertical="center"/>
    </xf>
    <xf numFmtId="0" fontId="25" fillId="0" borderId="13" xfId="0" applyFont="1" applyBorder="1" applyAlignment="1">
      <alignment horizontal="center" vertical="center"/>
    </xf>
    <xf numFmtId="0" fontId="25" fillId="0" borderId="39" xfId="0" applyFont="1" applyFill="1" applyBorder="1" applyAlignment="1">
      <alignment horizontal="center" vertical="center"/>
    </xf>
    <xf numFmtId="0" fontId="25" fillId="0" borderId="61" xfId="0" applyFont="1" applyFill="1" applyBorder="1" applyAlignment="1">
      <alignment horizontal="center" vertical="center"/>
    </xf>
    <xf numFmtId="0" fontId="25" fillId="0" borderId="36" xfId="0" applyFont="1" applyFill="1" applyBorder="1" applyAlignment="1">
      <alignment horizontal="center" vertical="center"/>
    </xf>
    <xf numFmtId="0" fontId="3" fillId="0" borderId="67" xfId="0" applyFont="1" applyBorder="1" applyAlignment="1">
      <alignment horizontal="center" vertical="center"/>
    </xf>
    <xf numFmtId="0" fontId="3" fillId="0" borderId="56" xfId="0" applyFont="1" applyBorder="1" applyAlignment="1">
      <alignment horizontal="center" vertical="center"/>
    </xf>
    <xf numFmtId="0" fontId="3" fillId="0" borderId="55" xfId="0" applyFont="1" applyBorder="1" applyAlignment="1">
      <alignment horizontal="center" vertical="center"/>
    </xf>
    <xf numFmtId="0" fontId="25" fillId="0" borderId="47" xfId="0" applyFont="1" applyFill="1" applyBorder="1" applyAlignment="1">
      <alignment horizontal="center" vertical="center"/>
    </xf>
    <xf numFmtId="0" fontId="25" fillId="0" borderId="48" xfId="0" applyFont="1" applyFill="1" applyBorder="1" applyAlignment="1">
      <alignment horizontal="center" vertical="center"/>
    </xf>
    <xf numFmtId="0" fontId="25" fillId="0" borderId="49" xfId="0" applyFont="1" applyFill="1" applyBorder="1" applyAlignment="1">
      <alignment horizontal="center" vertical="center"/>
    </xf>
    <xf numFmtId="0" fontId="25" fillId="0" borderId="21" xfId="0" applyFont="1" applyFill="1" applyBorder="1" applyAlignment="1">
      <alignment horizontal="center" vertical="center"/>
    </xf>
    <xf numFmtId="0" fontId="25" fillId="0" borderId="34" xfId="0" applyFont="1" applyFill="1" applyBorder="1" applyAlignment="1">
      <alignment horizontal="center" vertical="center"/>
    </xf>
    <xf numFmtId="0" fontId="25" fillId="0" borderId="57" xfId="0" applyFont="1" applyFill="1" applyBorder="1" applyAlignment="1">
      <alignment horizontal="center" vertical="center"/>
    </xf>
    <xf numFmtId="0" fontId="25" fillId="0" borderId="58" xfId="0" applyFont="1" applyFill="1" applyBorder="1" applyAlignment="1">
      <alignment horizontal="center" vertical="center"/>
    </xf>
    <xf numFmtId="0" fontId="25" fillId="0" borderId="72" xfId="0" applyFont="1" applyFill="1" applyBorder="1" applyAlignment="1">
      <alignment horizontal="center" vertical="center"/>
    </xf>
    <xf numFmtId="0" fontId="25" fillId="0" borderId="59" xfId="0" applyFont="1" applyFill="1" applyBorder="1" applyAlignment="1">
      <alignment horizontal="center" vertical="center"/>
    </xf>
    <xf numFmtId="0" fontId="36" fillId="0" borderId="22" xfId="0" applyFont="1" applyFill="1" applyBorder="1" applyAlignment="1">
      <alignment horizontal="center" vertical="center"/>
    </xf>
    <xf numFmtId="0" fontId="29" fillId="0" borderId="30" xfId="0" applyFont="1" applyFill="1" applyBorder="1" applyAlignment="1">
      <alignment horizontal="center" vertical="center" shrinkToFit="1"/>
    </xf>
    <xf numFmtId="0" fontId="25" fillId="0" borderId="33" xfId="0" applyFont="1" applyBorder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5" fillId="0" borderId="46" xfId="0" applyFont="1" applyBorder="1" applyAlignment="1">
      <alignment horizontal="center" vertical="center"/>
    </xf>
    <xf numFmtId="0" fontId="25" fillId="0" borderId="40" xfId="0" applyFont="1" applyBorder="1" applyAlignment="1">
      <alignment horizontal="center" vertical="center"/>
    </xf>
    <xf numFmtId="0" fontId="25" fillId="0" borderId="50" xfId="0" applyFont="1" applyBorder="1" applyAlignment="1">
      <alignment horizontal="center" vertical="center"/>
    </xf>
    <xf numFmtId="0" fontId="25" fillId="0" borderId="51" xfId="0" applyFont="1" applyBorder="1" applyAlignment="1">
      <alignment horizontal="center" vertical="center"/>
    </xf>
    <xf numFmtId="0" fontId="25" fillId="0" borderId="68" xfId="0" applyFont="1" applyBorder="1" applyAlignment="1">
      <alignment horizontal="center" vertical="center"/>
    </xf>
    <xf numFmtId="0" fontId="25" fillId="0" borderId="69" xfId="0" applyFont="1" applyBorder="1" applyAlignment="1">
      <alignment horizontal="center" vertical="center"/>
    </xf>
    <xf numFmtId="0" fontId="25" fillId="0" borderId="70" xfId="0" applyFont="1" applyBorder="1" applyAlignment="1">
      <alignment horizontal="center" vertical="center"/>
    </xf>
    <xf numFmtId="0" fontId="25" fillId="0" borderId="71" xfId="0" applyFont="1" applyBorder="1" applyAlignment="1">
      <alignment horizontal="center" vertical="center"/>
    </xf>
    <xf numFmtId="0" fontId="25" fillId="0" borderId="17" xfId="0" applyFont="1" applyBorder="1" applyAlignment="1">
      <alignment horizontal="center" vertical="center"/>
    </xf>
    <xf numFmtId="0" fontId="25" fillId="0" borderId="44" xfId="0" applyFont="1" applyBorder="1" applyAlignment="1">
      <alignment horizontal="center" vertical="center"/>
    </xf>
    <xf numFmtId="0" fontId="25" fillId="0" borderId="79" xfId="0" applyFont="1" applyFill="1" applyBorder="1" applyAlignment="1">
      <alignment horizontal="center" vertical="center" wrapText="1"/>
    </xf>
    <xf numFmtId="0" fontId="25" fillId="0" borderId="80" xfId="0" applyFont="1" applyFill="1" applyBorder="1" applyAlignment="1">
      <alignment horizontal="center" vertical="center" wrapText="1"/>
    </xf>
    <xf numFmtId="0" fontId="34" fillId="0" borderId="23" xfId="0" applyFont="1" applyBorder="1" applyAlignment="1">
      <alignment horizontal="center" vertical="center" wrapText="1"/>
    </xf>
    <xf numFmtId="0" fontId="34" fillId="0" borderId="24" xfId="0" applyFont="1" applyBorder="1" applyAlignment="1">
      <alignment horizontal="center" vertical="center" wrapText="1"/>
    </xf>
    <xf numFmtId="0" fontId="34" fillId="0" borderId="25" xfId="0" applyFont="1" applyBorder="1" applyAlignment="1">
      <alignment horizontal="center" vertical="center" wrapText="1"/>
    </xf>
    <xf numFmtId="0" fontId="34" fillId="0" borderId="28" xfId="0" applyFont="1" applyBorder="1" applyAlignment="1">
      <alignment horizontal="center" vertical="center" wrapText="1"/>
    </xf>
    <xf numFmtId="0" fontId="34" fillId="0" borderId="22" xfId="0" applyFont="1" applyBorder="1" applyAlignment="1">
      <alignment horizontal="center" vertical="center" wrapText="1"/>
    </xf>
    <xf numFmtId="0" fontId="34" fillId="0" borderId="29" xfId="0" applyFont="1" applyBorder="1" applyAlignment="1">
      <alignment horizontal="center" vertical="center" wrapText="1"/>
    </xf>
    <xf numFmtId="0" fontId="25" fillId="0" borderId="69" xfId="0" applyFont="1" applyFill="1" applyBorder="1" applyAlignment="1">
      <alignment horizontal="center" vertical="center"/>
    </xf>
    <xf numFmtId="0" fontId="25" fillId="0" borderId="71" xfId="0" applyFont="1" applyFill="1" applyBorder="1" applyAlignment="1">
      <alignment horizontal="center" vertical="center"/>
    </xf>
    <xf numFmtId="0" fontId="25" fillId="0" borderId="35" xfId="0" applyFont="1" applyBorder="1" applyAlignment="1">
      <alignment horizontal="center" vertical="center"/>
    </xf>
    <xf numFmtId="0" fontId="42" fillId="0" borderId="0" xfId="0" applyFont="1" applyAlignment="1">
      <alignment horizontal="center" vertical="center"/>
    </xf>
    <xf numFmtId="0" fontId="30" fillId="0" borderId="24" xfId="0" applyFont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25" fillId="0" borderId="81" xfId="0" applyFont="1" applyBorder="1" applyAlignment="1">
      <alignment horizontal="center" vertical="center" wrapText="1"/>
    </xf>
    <xf numFmtId="0" fontId="25" fillId="0" borderId="82" xfId="0" applyFont="1" applyBorder="1" applyAlignment="1">
      <alignment horizontal="center" vertical="center" wrapText="1"/>
    </xf>
    <xf numFmtId="0" fontId="0" fillId="0" borderId="83" xfId="0" applyFont="1" applyBorder="1" applyAlignment="1">
      <alignment horizontal="center" vertical="center" textRotation="255" shrinkToFit="1"/>
    </xf>
    <xf numFmtId="0" fontId="0" fillId="0" borderId="84" xfId="0" applyFont="1" applyBorder="1" applyAlignment="1">
      <alignment horizontal="center" vertical="center" textRotation="255" shrinkToFit="1"/>
    </xf>
    <xf numFmtId="0" fontId="3" fillId="0" borderId="0" xfId="0" applyFont="1" applyAlignment="1">
      <alignment horizontal="center" vertical="center"/>
    </xf>
    <xf numFmtId="0" fontId="25" fillId="0" borderId="76" xfId="0" applyFont="1" applyBorder="1" applyAlignment="1">
      <alignment horizontal="center" vertical="center"/>
    </xf>
    <xf numFmtId="0" fontId="25" fillId="0" borderId="77" xfId="0" applyFont="1" applyBorder="1" applyAlignment="1">
      <alignment horizontal="center" vertical="center"/>
    </xf>
    <xf numFmtId="0" fontId="25" fillId="0" borderId="16" xfId="0" applyFont="1" applyBorder="1" applyAlignment="1">
      <alignment horizontal="center" vertical="center"/>
    </xf>
    <xf numFmtId="0" fontId="25" fillId="0" borderId="78" xfId="0" applyFont="1" applyBorder="1" applyAlignment="1">
      <alignment horizontal="center" vertical="center"/>
    </xf>
    <xf numFmtId="0" fontId="25" fillId="0" borderId="63" xfId="0" applyFont="1" applyBorder="1" applyAlignment="1">
      <alignment horizontal="center" vertical="center"/>
    </xf>
    <xf numFmtId="0" fontId="25" fillId="0" borderId="64" xfId="0" applyFont="1" applyBorder="1" applyAlignment="1">
      <alignment horizontal="center" vertical="center"/>
    </xf>
    <xf numFmtId="0" fontId="25" fillId="0" borderId="65" xfId="0" applyFont="1" applyBorder="1" applyAlignment="1">
      <alignment horizontal="center" vertical="center"/>
    </xf>
    <xf numFmtId="0" fontId="25" fillId="0" borderId="66" xfId="0" applyFont="1" applyBorder="1" applyAlignment="1">
      <alignment horizontal="center" vertical="center"/>
    </xf>
    <xf numFmtId="0" fontId="3" fillId="0" borderId="73" xfId="0" applyFont="1" applyBorder="1" applyAlignment="1">
      <alignment horizontal="center" vertical="center"/>
    </xf>
    <xf numFmtId="0" fontId="3" fillId="0" borderId="74" xfId="0" applyFont="1" applyBorder="1" applyAlignment="1">
      <alignment horizontal="center" vertical="center"/>
    </xf>
    <xf numFmtId="0" fontId="3" fillId="0" borderId="75" xfId="0" applyFont="1" applyBorder="1" applyAlignment="1">
      <alignment horizontal="center" vertical="center"/>
    </xf>
    <xf numFmtId="0" fontId="3" fillId="0" borderId="60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4" fillId="0" borderId="0" xfId="0" applyFont="1" applyAlignment="1">
      <alignment horizontal="left" vertical="center"/>
    </xf>
    <xf numFmtId="0" fontId="25" fillId="0" borderId="87" xfId="0" applyFont="1" applyBorder="1" applyAlignment="1">
      <alignment horizontal="center" vertical="center"/>
    </xf>
    <xf numFmtId="0" fontId="25" fillId="0" borderId="85" xfId="0" applyFont="1" applyBorder="1" applyAlignment="1">
      <alignment horizontal="center" vertical="center"/>
    </xf>
    <xf numFmtId="0" fontId="3" fillId="0" borderId="52" xfId="0" applyFont="1" applyBorder="1" applyAlignment="1">
      <alignment horizontal="center" vertical="center"/>
    </xf>
    <xf numFmtId="0" fontId="3" fillId="0" borderId="53" xfId="0" applyFont="1" applyBorder="1" applyAlignment="1">
      <alignment horizontal="center" vertical="center"/>
    </xf>
    <xf numFmtId="0" fontId="25" fillId="0" borderId="105" xfId="0" applyFont="1" applyBorder="1" applyAlignment="1">
      <alignment horizontal="center" vertical="center"/>
    </xf>
    <xf numFmtId="0" fontId="25" fillId="0" borderId="106" xfId="0" applyFont="1" applyBorder="1" applyAlignment="1">
      <alignment horizontal="center" vertical="center"/>
    </xf>
    <xf numFmtId="0" fontId="25" fillId="0" borderId="107" xfId="0" applyFont="1" applyBorder="1" applyAlignment="1">
      <alignment horizontal="center" vertical="center"/>
    </xf>
    <xf numFmtId="0" fontId="3" fillId="0" borderId="54" xfId="0" applyFont="1" applyBorder="1" applyAlignment="1">
      <alignment horizontal="center" vertical="center"/>
    </xf>
    <xf numFmtId="0" fontId="27" fillId="16" borderId="10" xfId="0" applyFont="1" applyFill="1" applyBorder="1" applyAlignment="1">
      <alignment horizontal="center" vertical="center"/>
    </xf>
    <xf numFmtId="0" fontId="27" fillId="16" borderId="44" xfId="0" applyFont="1" applyFill="1" applyBorder="1" applyAlignment="1">
      <alignment horizontal="center" vertical="center"/>
    </xf>
    <xf numFmtId="0" fontId="25" fillId="0" borderId="10" xfId="0" applyFont="1" applyBorder="1" applyAlignment="1">
      <alignment horizontal="center" vertical="center"/>
    </xf>
    <xf numFmtId="0" fontId="25" fillId="0" borderId="30" xfId="0" applyFont="1" applyBorder="1" applyAlignment="1">
      <alignment horizontal="center" vertical="center"/>
    </xf>
    <xf numFmtId="0" fontId="25" fillId="16" borderId="10" xfId="0" applyFont="1" applyFill="1" applyBorder="1" applyAlignment="1">
      <alignment horizontal="center" vertical="center"/>
    </xf>
    <xf numFmtId="0" fontId="25" fillId="16" borderId="44" xfId="0" applyFont="1" applyFill="1" applyBorder="1" applyAlignment="1">
      <alignment horizontal="center" vertical="center"/>
    </xf>
    <xf numFmtId="0" fontId="25" fillId="16" borderId="10" xfId="32" applyFont="1" applyFill="1" applyBorder="1" applyAlignment="1">
      <alignment horizontal="center" vertical="center"/>
    </xf>
    <xf numFmtId="0" fontId="25" fillId="16" borderId="44" xfId="32" applyFont="1" applyFill="1" applyBorder="1" applyAlignment="1">
      <alignment horizontal="center" vertical="center"/>
    </xf>
    <xf numFmtId="0" fontId="25" fillId="0" borderId="30" xfId="32" applyFont="1" applyBorder="1" applyAlignment="1">
      <alignment horizontal="center" vertical="center"/>
    </xf>
    <xf numFmtId="0" fontId="25" fillId="0" borderId="30" xfId="32" applyFont="1" applyBorder="1" applyAlignment="1">
      <alignment horizontal="center" vertical="center" shrinkToFit="1"/>
    </xf>
    <xf numFmtId="0" fontId="25" fillId="0" borderId="10" xfId="32" applyFont="1" applyBorder="1" applyAlignment="1">
      <alignment horizontal="center" vertical="center"/>
    </xf>
    <xf numFmtId="0" fontId="25" fillId="0" borderId="44" xfId="32" applyFont="1" applyBorder="1" applyAlignment="1">
      <alignment horizontal="center" vertical="center"/>
    </xf>
    <xf numFmtId="0" fontId="40" fillId="0" borderId="10" xfId="35" applyBorder="1" applyAlignment="1">
      <alignment horizontal="center" vertical="center"/>
    </xf>
    <xf numFmtId="0" fontId="40" fillId="0" borderId="30" xfId="35" applyBorder="1" applyAlignment="1">
      <alignment horizontal="center" vertical="center"/>
    </xf>
    <xf numFmtId="0" fontId="40" fillId="0" borderId="44" xfId="35" applyBorder="1" applyAlignment="1">
      <alignment horizontal="center" vertical="center"/>
    </xf>
    <xf numFmtId="0" fontId="39" fillId="17" borderId="10" xfId="0" applyFont="1" applyFill="1" applyBorder="1" applyAlignment="1">
      <alignment horizontal="center" vertical="center"/>
    </xf>
    <xf numFmtId="0" fontId="39" fillId="17" borderId="30" xfId="0" applyFont="1" applyFill="1" applyBorder="1" applyAlignment="1">
      <alignment horizontal="center" vertical="center"/>
    </xf>
    <xf numFmtId="0" fontId="39" fillId="17" borderId="44" xfId="0" applyFont="1" applyFill="1" applyBorder="1" applyAlignment="1">
      <alignment horizontal="center" vertical="center"/>
    </xf>
    <xf numFmtId="0" fontId="25" fillId="16" borderId="10" xfId="0" applyFont="1" applyFill="1" applyBorder="1" applyAlignment="1">
      <alignment horizontal="center" vertical="center" shrinkToFit="1"/>
    </xf>
    <xf numFmtId="0" fontId="25" fillId="16" borderId="44" xfId="0" applyFont="1" applyFill="1" applyBorder="1" applyAlignment="1">
      <alignment horizontal="center" vertical="center" shrinkToFit="1"/>
    </xf>
    <xf numFmtId="14" fontId="25" fillId="16" borderId="10" xfId="0" applyNumberFormat="1" applyFont="1" applyFill="1" applyBorder="1" applyAlignment="1">
      <alignment horizontal="center" vertical="center" shrinkToFit="1"/>
    </xf>
    <xf numFmtId="14" fontId="25" fillId="16" borderId="44" xfId="0" applyNumberFormat="1" applyFont="1" applyFill="1" applyBorder="1" applyAlignment="1">
      <alignment horizontal="center" vertical="center" shrinkToFit="1"/>
    </xf>
    <xf numFmtId="0" fontId="39" fillId="17" borderId="30" xfId="0" applyFont="1" applyFill="1" applyBorder="1" applyAlignment="1">
      <alignment horizontal="center" vertical="center" shrinkToFit="1"/>
    </xf>
    <xf numFmtId="0" fontId="25" fillId="16" borderId="98" xfId="0" applyFont="1" applyFill="1" applyBorder="1" applyAlignment="1">
      <alignment horizontal="center" vertical="center" shrinkToFit="1"/>
    </xf>
    <xf numFmtId="0" fontId="25" fillId="16" borderId="99" xfId="0" applyFont="1" applyFill="1" applyBorder="1" applyAlignment="1">
      <alignment horizontal="center" vertical="center" shrinkToFit="1"/>
    </xf>
    <xf numFmtId="49" fontId="25" fillId="0" borderId="10" xfId="0" applyNumberFormat="1" applyFont="1" applyBorder="1" applyAlignment="1">
      <alignment horizontal="center" vertical="center" shrinkToFit="1"/>
    </xf>
    <xf numFmtId="49" fontId="25" fillId="0" borderId="44" xfId="0" applyNumberFormat="1" applyFont="1" applyBorder="1" applyAlignment="1">
      <alignment horizontal="center" vertical="center" shrinkToFit="1"/>
    </xf>
    <xf numFmtId="0" fontId="41" fillId="18" borderId="22" xfId="0" applyFont="1" applyFill="1" applyBorder="1" applyAlignment="1">
      <alignment horizontal="center" vertical="center"/>
    </xf>
    <xf numFmtId="0" fontId="41" fillId="0" borderId="0" xfId="0" applyFont="1" applyBorder="1" applyAlignment="1">
      <alignment horizontal="center" vertical="center"/>
    </xf>
    <xf numFmtId="0" fontId="36" fillId="18" borderId="22" xfId="0" applyFont="1" applyFill="1" applyBorder="1" applyAlignment="1">
      <alignment horizontal="center" vertical="center"/>
    </xf>
    <xf numFmtId="0" fontId="29" fillId="18" borderId="30" xfId="0" applyFont="1" applyFill="1" applyBorder="1" applyAlignment="1">
      <alignment horizontal="center" vertical="center" shrinkToFit="1"/>
    </xf>
    <xf numFmtId="0" fontId="38" fillId="0" borderId="0" xfId="0" applyFont="1" applyAlignment="1">
      <alignment horizontal="center" vertical="center"/>
    </xf>
    <xf numFmtId="0" fontId="30" fillId="0" borderId="0" xfId="0" applyFont="1" applyBorder="1" applyAlignment="1">
      <alignment horizontal="center" vertical="center"/>
    </xf>
    <xf numFmtId="0" fontId="25" fillId="0" borderId="41" xfId="0" applyFont="1" applyBorder="1" applyAlignment="1">
      <alignment horizontal="center" vertical="center"/>
    </xf>
    <xf numFmtId="0" fontId="25" fillId="0" borderId="12" xfId="0" applyFont="1" applyBorder="1" applyAlignment="1">
      <alignment horizontal="center" vertical="center"/>
    </xf>
    <xf numFmtId="0" fontId="25" fillId="0" borderId="96" xfId="0" applyFont="1" applyBorder="1" applyAlignment="1">
      <alignment horizontal="center" vertical="center"/>
    </xf>
    <xf numFmtId="0" fontId="25" fillId="0" borderId="97" xfId="0" applyFont="1" applyBorder="1" applyAlignment="1">
      <alignment horizontal="center" vertical="center"/>
    </xf>
    <xf numFmtId="0" fontId="25" fillId="0" borderId="94" xfId="0" applyFont="1" applyBorder="1" applyAlignment="1">
      <alignment horizontal="center" vertical="center"/>
    </xf>
    <xf numFmtId="0" fontId="25" fillId="0" borderId="95" xfId="0" applyFont="1" applyBorder="1" applyAlignment="1">
      <alignment horizontal="center" vertical="center"/>
    </xf>
    <xf numFmtId="0" fontId="25" fillId="0" borderId="93" xfId="0" applyFont="1" applyBorder="1" applyAlignment="1">
      <alignment horizontal="center" vertical="center"/>
    </xf>
    <xf numFmtId="0" fontId="25" fillId="0" borderId="74" xfId="0" applyFont="1" applyBorder="1" applyAlignment="1">
      <alignment horizontal="center" vertical="center"/>
    </xf>
    <xf numFmtId="0" fontId="25" fillId="0" borderId="75" xfId="0" applyFont="1" applyBorder="1" applyAlignment="1">
      <alignment horizontal="center" vertical="center"/>
    </xf>
    <xf numFmtId="0" fontId="25" fillId="0" borderId="91" xfId="0" applyFont="1" applyBorder="1" applyAlignment="1">
      <alignment horizontal="center" vertical="center"/>
    </xf>
    <xf numFmtId="0" fontId="25" fillId="0" borderId="88" xfId="0" applyFont="1" applyBorder="1" applyAlignment="1">
      <alignment horizontal="center" vertical="center"/>
    </xf>
    <xf numFmtId="0" fontId="25" fillId="0" borderId="92" xfId="0" applyFont="1" applyBorder="1" applyAlignment="1">
      <alignment horizontal="center" vertical="center"/>
    </xf>
    <xf numFmtId="0" fontId="25" fillId="0" borderId="90" xfId="0" applyFont="1" applyBorder="1" applyAlignment="1">
      <alignment horizontal="center" vertical="center"/>
    </xf>
    <xf numFmtId="0" fontId="25" fillId="0" borderId="63" xfId="0" applyFont="1" applyFill="1" applyBorder="1" applyAlignment="1">
      <alignment horizontal="center" vertical="center"/>
    </xf>
    <xf numFmtId="0" fontId="25" fillId="0" borderId="38" xfId="0" applyFont="1" applyFill="1" applyBorder="1" applyAlignment="1">
      <alignment horizontal="center" vertical="center"/>
    </xf>
    <xf numFmtId="0" fontId="25" fillId="0" borderId="88" xfId="0" applyFont="1" applyFill="1" applyBorder="1" applyAlignment="1">
      <alignment horizontal="center" vertical="center"/>
    </xf>
    <xf numFmtId="0" fontId="25" fillId="0" borderId="64" xfId="0" applyFont="1" applyFill="1" applyBorder="1" applyAlignment="1">
      <alignment horizontal="center" vertical="center"/>
    </xf>
    <xf numFmtId="0" fontId="25" fillId="0" borderId="89" xfId="0" applyFont="1" applyFill="1" applyBorder="1" applyAlignment="1">
      <alignment horizontal="center" vertical="center"/>
    </xf>
    <xf numFmtId="0" fontId="25" fillId="0" borderId="90" xfId="0" applyFont="1" applyFill="1" applyBorder="1" applyAlignment="1">
      <alignment horizontal="center" vertical="center"/>
    </xf>
    <xf numFmtId="0" fontId="25" fillId="18" borderId="79" xfId="0" applyFont="1" applyFill="1" applyBorder="1" applyAlignment="1">
      <alignment horizontal="center" vertical="center" wrapText="1"/>
    </xf>
    <xf numFmtId="0" fontId="25" fillId="18" borderId="80" xfId="0" applyFont="1" applyFill="1" applyBorder="1" applyAlignment="1">
      <alignment horizontal="center" vertical="center" wrapText="1"/>
    </xf>
    <xf numFmtId="0" fontId="25" fillId="0" borderId="11" xfId="0" applyFont="1" applyBorder="1" applyAlignment="1">
      <alignment horizontal="center" vertical="center"/>
    </xf>
    <xf numFmtId="0" fontId="25" fillId="0" borderId="61" xfId="0" applyFont="1" applyBorder="1" applyAlignment="1">
      <alignment horizontal="center" vertical="center"/>
    </xf>
    <xf numFmtId="0" fontId="25" fillId="0" borderId="34" xfId="0" applyFont="1" applyBorder="1" applyAlignment="1">
      <alignment horizontal="center" vertical="center"/>
    </xf>
    <xf numFmtId="0" fontId="25" fillId="0" borderId="39" xfId="0" applyFont="1" applyBorder="1" applyAlignment="1">
      <alignment horizontal="center" vertical="center"/>
    </xf>
    <xf numFmtId="0" fontId="34" fillId="0" borderId="103" xfId="0" applyFont="1" applyBorder="1" applyAlignment="1">
      <alignment horizontal="center" vertical="center" wrapText="1"/>
    </xf>
    <xf numFmtId="0" fontId="34" fillId="0" borderId="104" xfId="0" applyFont="1" applyBorder="1" applyAlignment="1">
      <alignment horizontal="center" vertical="center" wrapText="1"/>
    </xf>
    <xf numFmtId="0" fontId="34" fillId="0" borderId="86" xfId="0" applyFont="1" applyBorder="1" applyAlignment="1">
      <alignment horizontal="center" vertical="center" wrapText="1"/>
    </xf>
    <xf numFmtId="0" fontId="34" fillId="0" borderId="123" xfId="0" applyFont="1" applyBorder="1" applyAlignment="1">
      <alignment horizontal="center" vertical="center" wrapText="1"/>
    </xf>
    <xf numFmtId="0" fontId="25" fillId="0" borderId="101" xfId="0" applyFont="1" applyBorder="1" applyAlignment="1">
      <alignment horizontal="center" vertical="center"/>
    </xf>
    <xf numFmtId="0" fontId="25" fillId="0" borderId="25" xfId="0" applyFont="1" applyBorder="1" applyAlignment="1">
      <alignment horizontal="center" vertical="center"/>
    </xf>
    <xf numFmtId="0" fontId="25" fillId="0" borderId="23" xfId="0" applyFont="1" applyBorder="1" applyAlignment="1">
      <alignment horizontal="center" vertical="center"/>
    </xf>
    <xf numFmtId="0" fontId="25" fillId="0" borderId="24" xfId="0" applyFont="1" applyBorder="1" applyAlignment="1">
      <alignment horizontal="center" vertical="center"/>
    </xf>
    <xf numFmtId="0" fontId="25" fillId="0" borderId="108" xfId="0" applyFont="1" applyBorder="1" applyAlignment="1">
      <alignment horizontal="center" vertical="center"/>
    </xf>
    <xf numFmtId="0" fontId="25" fillId="0" borderId="109" xfId="0" applyFont="1" applyBorder="1" applyAlignment="1">
      <alignment horizontal="center" vertical="center"/>
    </xf>
    <xf numFmtId="0" fontId="25" fillId="0" borderId="128" xfId="0" applyFont="1" applyBorder="1" applyAlignment="1">
      <alignment horizontal="center" vertical="center" shrinkToFit="1"/>
    </xf>
    <xf numFmtId="0" fontId="25" fillId="0" borderId="1" xfId="0" applyFont="1" applyBorder="1" applyAlignment="1">
      <alignment horizontal="center" vertical="center" shrinkToFit="1"/>
    </xf>
    <xf numFmtId="0" fontId="25" fillId="0" borderId="129" xfId="0" applyFont="1" applyBorder="1" applyAlignment="1">
      <alignment horizontal="center" vertical="center"/>
    </xf>
    <xf numFmtId="0" fontId="3" fillId="0" borderId="118" xfId="0" applyFont="1" applyBorder="1" applyAlignment="1">
      <alignment horizontal="center" vertical="center"/>
    </xf>
    <xf numFmtId="0" fontId="3" fillId="0" borderId="119" xfId="0" applyFont="1" applyBorder="1" applyAlignment="1">
      <alignment horizontal="center" vertical="center"/>
    </xf>
    <xf numFmtId="0" fontId="25" fillId="19" borderId="123" xfId="0" applyFont="1" applyFill="1" applyBorder="1" applyAlignment="1">
      <alignment horizontal="center" vertical="center"/>
    </xf>
    <xf numFmtId="0" fontId="25" fillId="19" borderId="104" xfId="0" applyFont="1" applyFill="1" applyBorder="1" applyAlignment="1">
      <alignment horizontal="center" vertical="center"/>
    </xf>
    <xf numFmtId="0" fontId="25" fillId="19" borderId="102" xfId="0" applyFont="1" applyFill="1" applyBorder="1" applyAlignment="1">
      <alignment horizontal="center" vertical="center"/>
    </xf>
    <xf numFmtId="0" fontId="25" fillId="19" borderId="124" xfId="0" applyFont="1" applyFill="1" applyBorder="1" applyAlignment="1">
      <alignment horizontal="center" vertical="center"/>
    </xf>
    <xf numFmtId="0" fontId="25" fillId="19" borderId="85" xfId="0" applyFont="1" applyFill="1" applyBorder="1" applyAlignment="1">
      <alignment horizontal="center" vertical="center"/>
    </xf>
    <xf numFmtId="0" fontId="25" fillId="19" borderId="86" xfId="0" applyFont="1" applyFill="1" applyBorder="1" applyAlignment="1">
      <alignment horizontal="center" vertical="center"/>
    </xf>
    <xf numFmtId="0" fontId="25" fillId="18" borderId="47" xfId="0" applyFont="1" applyFill="1" applyBorder="1" applyAlignment="1">
      <alignment horizontal="center" vertical="center"/>
    </xf>
    <xf numFmtId="0" fontId="25" fillId="18" borderId="48" xfId="0" applyFont="1" applyFill="1" applyBorder="1" applyAlignment="1">
      <alignment horizontal="center" vertical="center"/>
    </xf>
    <xf numFmtId="0" fontId="25" fillId="18" borderId="21" xfId="0" applyFont="1" applyFill="1" applyBorder="1" applyAlignment="1">
      <alignment horizontal="center" vertical="center"/>
    </xf>
    <xf numFmtId="0" fontId="25" fillId="18" borderId="49" xfId="0" applyFont="1" applyFill="1" applyBorder="1" applyAlignment="1">
      <alignment horizontal="center" vertical="center"/>
    </xf>
    <xf numFmtId="0" fontId="25" fillId="18" borderId="113" xfId="0" applyFont="1" applyFill="1" applyBorder="1" applyAlignment="1">
      <alignment horizontal="center" vertical="center"/>
    </xf>
    <xf numFmtId="0" fontId="25" fillId="18" borderId="0" xfId="0" applyFont="1" applyFill="1" applyBorder="1" applyAlignment="1">
      <alignment horizontal="center" vertical="center"/>
    </xf>
    <xf numFmtId="0" fontId="25" fillId="18" borderId="112" xfId="0" applyFont="1" applyFill="1" applyBorder="1" applyAlignment="1">
      <alignment horizontal="center" vertical="center"/>
    </xf>
    <xf numFmtId="0" fontId="25" fillId="18" borderId="114" xfId="0" applyFont="1" applyFill="1" applyBorder="1" applyAlignment="1">
      <alignment horizontal="center" vertical="center"/>
    </xf>
    <xf numFmtId="0" fontId="3" fillId="0" borderId="115" xfId="0" applyFont="1" applyBorder="1" applyAlignment="1">
      <alignment horizontal="center" vertical="center"/>
    </xf>
    <xf numFmtId="0" fontId="3" fillId="0" borderId="116" xfId="0" applyFont="1" applyBorder="1" applyAlignment="1">
      <alignment horizontal="center" vertical="center"/>
    </xf>
    <xf numFmtId="0" fontId="3" fillId="0" borderId="117" xfId="0" applyFont="1" applyBorder="1" applyAlignment="1">
      <alignment horizontal="center" vertical="center"/>
    </xf>
    <xf numFmtId="0" fontId="3" fillId="0" borderId="127" xfId="0" applyFont="1" applyBorder="1" applyAlignment="1">
      <alignment horizontal="center" vertical="center"/>
    </xf>
    <xf numFmtId="0" fontId="3" fillId="0" borderId="126" xfId="0" applyFont="1" applyBorder="1" applyAlignment="1">
      <alignment horizontal="center" vertical="center"/>
    </xf>
    <xf numFmtId="0" fontId="25" fillId="0" borderId="120" xfId="0" applyFont="1" applyFill="1" applyBorder="1" applyAlignment="1">
      <alignment horizontal="center" vertical="center"/>
    </xf>
    <xf numFmtId="0" fontId="25" fillId="0" borderId="121" xfId="0" applyFont="1" applyFill="1" applyBorder="1" applyAlignment="1">
      <alignment horizontal="center" vertical="center"/>
    </xf>
    <xf numFmtId="0" fontId="25" fillId="0" borderId="119" xfId="0" applyFont="1" applyFill="1" applyBorder="1" applyAlignment="1">
      <alignment horizontal="center" vertical="center"/>
    </xf>
    <xf numFmtId="0" fontId="25" fillId="0" borderId="122" xfId="0" applyFont="1" applyFill="1" applyBorder="1" applyAlignment="1">
      <alignment horizontal="center" vertical="center"/>
    </xf>
    <xf numFmtId="0" fontId="25" fillId="18" borderId="110" xfId="0" applyFont="1" applyFill="1" applyBorder="1" applyAlignment="1">
      <alignment horizontal="center" vertical="center"/>
    </xf>
    <xf numFmtId="0" fontId="25" fillId="18" borderId="22" xfId="0" applyFont="1" applyFill="1" applyBorder="1" applyAlignment="1">
      <alignment horizontal="center" vertical="center"/>
    </xf>
    <xf numFmtId="0" fontId="25" fillId="18" borderId="20" xfId="0" applyFont="1" applyFill="1" applyBorder="1" applyAlignment="1">
      <alignment horizontal="center" vertical="center"/>
    </xf>
    <xf numFmtId="0" fontId="25" fillId="18" borderId="111" xfId="0" applyFont="1" applyFill="1" applyBorder="1" applyAlignment="1">
      <alignment horizontal="center" vertical="center"/>
    </xf>
    <xf numFmtId="0" fontId="25" fillId="20" borderId="31" xfId="0" applyFont="1" applyFill="1" applyBorder="1" applyAlignment="1">
      <alignment horizontal="center" vertical="center" shrinkToFit="1"/>
    </xf>
    <xf numFmtId="0" fontId="25" fillId="20" borderId="1" xfId="0" applyFont="1" applyFill="1" applyBorder="1" applyAlignment="1">
      <alignment horizontal="center" vertical="center" shrinkToFit="1"/>
    </xf>
    <xf numFmtId="0" fontId="3" fillId="16" borderId="1" xfId="0" applyFont="1" applyFill="1" applyBorder="1" applyAlignment="1">
      <alignment horizontal="center" vertical="center" shrinkToFit="1"/>
    </xf>
  </cellXfs>
  <cellStyles count="36">
    <cellStyle name="Grey" xfId="1" xr:uid="{00000000-0005-0000-0000-000000000000}"/>
    <cellStyle name="Input [yellow]" xfId="2" xr:uid="{00000000-0005-0000-0000-000001000000}"/>
    <cellStyle name="Normal - Style1" xfId="3" xr:uid="{00000000-0005-0000-0000-000002000000}"/>
    <cellStyle name="Normal_Capex" xfId="4" xr:uid="{00000000-0005-0000-0000-000003000000}"/>
    <cellStyle name="Percent [2]" xfId="5" xr:uid="{00000000-0005-0000-0000-000004000000}"/>
    <cellStyle name="アクセント 1" xfId="6" builtinId="29" customBuiltin="1"/>
    <cellStyle name="アクセント 2" xfId="7" builtinId="33" customBuiltin="1"/>
    <cellStyle name="アクセント 3" xfId="8" builtinId="37" customBuiltin="1"/>
    <cellStyle name="アクセント 4" xfId="9" builtinId="41" customBuiltin="1"/>
    <cellStyle name="アクセント 5" xfId="10" builtinId="45" customBuiltin="1"/>
    <cellStyle name="アクセント 6" xfId="11" builtinId="49" customBuiltin="1"/>
    <cellStyle name="タイトル" xfId="12" builtinId="15" customBuiltin="1"/>
    <cellStyle name="チェック セル" xfId="13" builtinId="23" customBuiltin="1"/>
    <cellStyle name="ハイパーリンク" xfId="35" builtinId="8"/>
    <cellStyle name="メモ" xfId="14" builtinId="10" customBuiltin="1"/>
    <cellStyle name="リンク セル" xfId="15" builtinId="24" customBuiltin="1"/>
    <cellStyle name="悪い" xfId="16" builtinId="27" customBuiltin="1"/>
    <cellStyle name="計算" xfId="17" builtinId="22" customBuiltin="1"/>
    <cellStyle name="警告文" xfId="18" builtinId="11" customBuiltin="1"/>
    <cellStyle name="桁区切り 2" xfId="19" xr:uid="{00000000-0005-0000-0000-000013000000}"/>
    <cellStyle name="見出し 1" xfId="20" builtinId="16" customBuiltin="1"/>
    <cellStyle name="見出し 2" xfId="21" builtinId="17" customBuiltin="1"/>
    <cellStyle name="見出し 3" xfId="22" builtinId="18" customBuiltin="1"/>
    <cellStyle name="見出し 4" xfId="23" builtinId="19" customBuiltin="1"/>
    <cellStyle name="出力" xfId="24" builtinId="21" customBuiltin="1"/>
    <cellStyle name="説明文" xfId="25" builtinId="53" customBuiltin="1"/>
    <cellStyle name="入力" xfId="26" builtinId="20" customBuiltin="1"/>
    <cellStyle name="標準" xfId="0" builtinId="0"/>
    <cellStyle name="標準 2" xfId="27" xr:uid="{00000000-0005-0000-0000-00001C000000}"/>
    <cellStyle name="標準 3" xfId="28" xr:uid="{00000000-0005-0000-0000-00001D000000}"/>
    <cellStyle name="標準 3 2" xfId="29" xr:uid="{00000000-0005-0000-0000-00001E000000}"/>
    <cellStyle name="標準 3_09.9.17【修正】会計申請・報告・他書式" xfId="30" xr:uid="{00000000-0005-0000-0000-00001F000000}"/>
    <cellStyle name="標準 4" xfId="31" xr:uid="{00000000-0005-0000-0000-000020000000}"/>
    <cellStyle name="標準_04_大会参加申込書2012xls" xfId="32" xr:uid="{00000000-0005-0000-0000-000021000000}"/>
    <cellStyle name="未定義" xfId="33" xr:uid="{00000000-0005-0000-0000-000022000000}"/>
    <cellStyle name="良い" xfId="34" builtinId="26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1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133350</xdr:colOff>
      <xdr:row>0</xdr:row>
      <xdr:rowOff>82550</xdr:rowOff>
    </xdr:from>
    <xdr:to>
      <xdr:col>17</xdr:col>
      <xdr:colOff>180975</xdr:colOff>
      <xdr:row>1</xdr:row>
      <xdr:rowOff>66777</xdr:rowOff>
    </xdr:to>
    <xdr:sp macro="" textlink="">
      <xdr:nvSpPr>
        <xdr:cNvPr id="3" name="円/楕円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1160125" y="101600"/>
          <a:ext cx="723900" cy="381000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95250</xdr:colOff>
      <xdr:row>17</xdr:row>
      <xdr:rowOff>152400</xdr:rowOff>
    </xdr:from>
    <xdr:to>
      <xdr:col>2</xdr:col>
      <xdr:colOff>428625</xdr:colOff>
      <xdr:row>17</xdr:row>
      <xdr:rowOff>495300</xdr:rowOff>
    </xdr:to>
    <xdr:sp macro="" textlink="">
      <xdr:nvSpPr>
        <xdr:cNvPr id="1183" name="Oval 14">
          <a:extLst>
            <a:ext uri="{FF2B5EF4-FFF2-40B4-BE49-F238E27FC236}">
              <a16:creationId xmlns:a16="http://schemas.microsoft.com/office/drawing/2014/main" id="{00000000-0008-0000-0100-00009F040000}"/>
            </a:ext>
          </a:extLst>
        </xdr:cNvPr>
        <xdr:cNvSpPr>
          <a:spLocks noChangeArrowheads="1"/>
        </xdr:cNvSpPr>
      </xdr:nvSpPr>
      <xdr:spPr bwMode="auto">
        <a:xfrm>
          <a:off x="846667" y="8566150"/>
          <a:ext cx="333375" cy="342900"/>
        </a:xfrm>
        <a:prstGeom prst="ellipse">
          <a:avLst/>
        </a:prstGeom>
        <a:solidFill>
          <a:srgbClr val="FFFFFF">
            <a:alpha val="0"/>
          </a:srgbClr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21</xdr:col>
      <xdr:colOff>492124</xdr:colOff>
      <xdr:row>3</xdr:row>
      <xdr:rowOff>381000</xdr:rowOff>
    </xdr:from>
    <xdr:to>
      <xdr:col>23</xdr:col>
      <xdr:colOff>158749</xdr:colOff>
      <xdr:row>4</xdr:row>
      <xdr:rowOff>269875</xdr:rowOff>
    </xdr:to>
    <xdr:sp macro="" textlink="">
      <xdr:nvSpPr>
        <xdr:cNvPr id="4" name="円/楕円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13938249" y="1809750"/>
          <a:ext cx="841375" cy="365125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133350</xdr:colOff>
      <xdr:row>0</xdr:row>
      <xdr:rowOff>82550</xdr:rowOff>
    </xdr:from>
    <xdr:to>
      <xdr:col>17</xdr:col>
      <xdr:colOff>180975</xdr:colOff>
      <xdr:row>1</xdr:row>
      <xdr:rowOff>66777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11201400" y="82550"/>
          <a:ext cx="1038225" cy="308077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12</xdr:col>
      <xdr:colOff>400050</xdr:colOff>
      <xdr:row>22</xdr:row>
      <xdr:rowOff>295275</xdr:rowOff>
    </xdr:from>
    <xdr:to>
      <xdr:col>14</xdr:col>
      <xdr:colOff>723900</xdr:colOff>
      <xdr:row>24</xdr:row>
      <xdr:rowOff>314324</xdr:rowOff>
    </xdr:to>
    <xdr:sp macro="" textlink="">
      <xdr:nvSpPr>
        <xdr:cNvPr id="3" name="四角形吹き出し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9010650" y="6429375"/>
          <a:ext cx="1905000" cy="647699"/>
        </a:xfrm>
        <a:prstGeom prst="wedgeRectCallout">
          <a:avLst>
            <a:gd name="adj1" fmla="val 17167"/>
            <a:gd name="adj2" fmla="val -163035"/>
          </a:avLst>
        </a:prstGeom>
        <a:solidFill>
          <a:schemeClr val="accent3">
            <a:lumMod val="40000"/>
            <a:lumOff val="60000"/>
          </a:schemeClr>
        </a:solidFill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選手証記載チーム名を記入。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</xdr:col>
      <xdr:colOff>533400</xdr:colOff>
      <xdr:row>15</xdr:row>
      <xdr:rowOff>76200</xdr:rowOff>
    </xdr:from>
    <xdr:to>
      <xdr:col>4</xdr:col>
      <xdr:colOff>323850</xdr:colOff>
      <xdr:row>19</xdr:row>
      <xdr:rowOff>104775</xdr:rowOff>
    </xdr:to>
    <xdr:sp macro="" textlink="">
      <xdr:nvSpPr>
        <xdr:cNvPr id="9" name="四角形吹き出し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/>
      </xdr:nvSpPr>
      <xdr:spPr>
        <a:xfrm>
          <a:off x="1314450" y="4772025"/>
          <a:ext cx="1905000" cy="1219200"/>
        </a:xfrm>
        <a:prstGeom prst="wedgeRectCallout">
          <a:avLst>
            <a:gd name="adj1" fmla="val -83833"/>
            <a:gd name="adj2" fmla="val 151548"/>
          </a:avLst>
        </a:prstGeom>
        <a:solidFill>
          <a:schemeClr val="accent3">
            <a:lumMod val="40000"/>
            <a:lumOff val="60000"/>
          </a:schemeClr>
        </a:solidFill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背番号は若い順で打ち込んで下さい。</a:t>
          </a:r>
        </a:p>
      </xdr:txBody>
    </xdr:sp>
    <xdr:clientData/>
  </xdr:twoCellAnchor>
  <xdr:twoCellAnchor>
    <xdr:from>
      <xdr:col>12</xdr:col>
      <xdr:colOff>238125</xdr:colOff>
      <xdr:row>9</xdr:row>
      <xdr:rowOff>38099</xdr:rowOff>
    </xdr:from>
    <xdr:to>
      <xdr:col>14</xdr:col>
      <xdr:colOff>561975</xdr:colOff>
      <xdr:row>10</xdr:row>
      <xdr:rowOff>209549</xdr:rowOff>
    </xdr:to>
    <xdr:sp macro="" textlink="">
      <xdr:nvSpPr>
        <xdr:cNvPr id="10" name="四角形吹き出し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/>
      </xdr:nvSpPr>
      <xdr:spPr>
        <a:xfrm>
          <a:off x="8848725" y="2676524"/>
          <a:ext cx="1905000" cy="657225"/>
        </a:xfrm>
        <a:prstGeom prst="wedgeRectCallout">
          <a:avLst>
            <a:gd name="adj1" fmla="val -20833"/>
            <a:gd name="adj2" fmla="val 178631"/>
          </a:avLst>
        </a:prstGeom>
        <a:solidFill>
          <a:schemeClr val="accent3">
            <a:lumMod val="40000"/>
            <a:lumOff val="60000"/>
          </a:schemeClr>
        </a:solidFill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自チームのユニフォーム情報を打ち込んで下さい。</a:t>
          </a:r>
        </a:p>
      </xdr:txBody>
    </xdr:sp>
    <xdr:clientData/>
  </xdr:twoCellAnchor>
  <xdr:twoCellAnchor>
    <xdr:from>
      <xdr:col>3</xdr:col>
      <xdr:colOff>619125</xdr:colOff>
      <xdr:row>7</xdr:row>
      <xdr:rowOff>295274</xdr:rowOff>
    </xdr:from>
    <xdr:to>
      <xdr:col>6</xdr:col>
      <xdr:colOff>152400</xdr:colOff>
      <xdr:row>9</xdr:row>
      <xdr:rowOff>409575</xdr:rowOff>
    </xdr:to>
    <xdr:sp macro="" textlink="">
      <xdr:nvSpPr>
        <xdr:cNvPr id="11" name="四角形吹き出し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/>
      </xdr:nvSpPr>
      <xdr:spPr>
        <a:xfrm>
          <a:off x="1943100" y="2305049"/>
          <a:ext cx="2647950" cy="742951"/>
        </a:xfrm>
        <a:prstGeom prst="wedgeRectCallout">
          <a:avLst>
            <a:gd name="adj1" fmla="val -80833"/>
            <a:gd name="adj2" fmla="val 105875"/>
          </a:avLst>
        </a:prstGeom>
        <a:solidFill>
          <a:schemeClr val="accent3">
            <a:lumMod val="40000"/>
            <a:lumOff val="60000"/>
          </a:schemeClr>
        </a:solidFill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スタッフの名称はチームで変更して下さい。</a:t>
          </a:r>
        </a:p>
      </xdr:txBody>
    </xdr:sp>
    <xdr:clientData/>
  </xdr:twoCellAnchor>
  <xdr:twoCellAnchor>
    <xdr:from>
      <xdr:col>5</xdr:col>
      <xdr:colOff>552449</xdr:colOff>
      <xdr:row>14</xdr:row>
      <xdr:rowOff>95250</xdr:rowOff>
    </xdr:from>
    <xdr:to>
      <xdr:col>9</xdr:col>
      <xdr:colOff>161924</xdr:colOff>
      <xdr:row>20</xdr:row>
      <xdr:rowOff>85725</xdr:rowOff>
    </xdr:to>
    <xdr:sp macro="" textlink="">
      <xdr:nvSpPr>
        <xdr:cNvPr id="12" name="四角形吹き出し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/>
      </xdr:nvSpPr>
      <xdr:spPr>
        <a:xfrm>
          <a:off x="4219574" y="4476750"/>
          <a:ext cx="2752725" cy="1743075"/>
        </a:xfrm>
        <a:prstGeom prst="wedgeRectCallout">
          <a:avLst>
            <a:gd name="adj1" fmla="val -111345"/>
            <a:gd name="adj2" fmla="val 73725"/>
          </a:avLst>
        </a:prstGeom>
        <a:solidFill>
          <a:schemeClr val="accent3">
            <a:lumMod val="40000"/>
            <a:lumOff val="60000"/>
          </a:schemeClr>
        </a:solidFill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背番号、ポジション、名前、</a:t>
          </a:r>
          <a:r>
            <a:rPr kumimoji="1" lang="ja-JP" altLang="en-US" sz="1100" strike="dblStrike" baseline="0">
              <a:solidFill>
                <a:schemeClr val="bg1">
                  <a:lumMod val="65000"/>
                </a:schemeClr>
              </a:solidFill>
            </a:rPr>
            <a:t>身長、体重</a:t>
          </a:r>
          <a:r>
            <a:rPr kumimoji="1" lang="ja-JP" altLang="en-US" sz="1100">
              <a:solidFill>
                <a:sysClr val="windowText" lastClr="000000"/>
              </a:solidFill>
            </a:rPr>
            <a:t>、生年月日、選手登録番号を打ち込んで下さい。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（フリガナ、年齢は名前、生年月日を打ち込むと自動で反映されます）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31750</xdr:colOff>
      <xdr:row>11</xdr:row>
      <xdr:rowOff>73025</xdr:rowOff>
    </xdr:from>
    <xdr:to>
      <xdr:col>1</xdr:col>
      <xdr:colOff>365125</xdr:colOff>
      <xdr:row>11</xdr:row>
      <xdr:rowOff>415925</xdr:rowOff>
    </xdr:to>
    <xdr:sp macro="" textlink="">
      <xdr:nvSpPr>
        <xdr:cNvPr id="2" name="Oval 14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>
          <a:spLocks noChangeArrowheads="1"/>
        </xdr:cNvSpPr>
      </xdr:nvSpPr>
      <xdr:spPr bwMode="auto">
        <a:xfrm>
          <a:off x="444500" y="5407025"/>
          <a:ext cx="333375" cy="342900"/>
        </a:xfrm>
        <a:prstGeom prst="ellipse">
          <a:avLst/>
        </a:prstGeom>
        <a:solidFill>
          <a:srgbClr val="FFFFFF">
            <a:alpha val="0"/>
          </a:srgbClr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21</xdr:col>
      <xdr:colOff>492124</xdr:colOff>
      <xdr:row>3</xdr:row>
      <xdr:rowOff>381000</xdr:rowOff>
    </xdr:from>
    <xdr:to>
      <xdr:col>23</xdr:col>
      <xdr:colOff>158749</xdr:colOff>
      <xdr:row>4</xdr:row>
      <xdr:rowOff>269875</xdr:rowOff>
    </xdr:to>
    <xdr:sp macro="" textlink="">
      <xdr:nvSpPr>
        <xdr:cNvPr id="3" name="円/楕円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13884274" y="1809750"/>
          <a:ext cx="838200" cy="365125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20</xdr:col>
      <xdr:colOff>63500</xdr:colOff>
      <xdr:row>30</xdr:row>
      <xdr:rowOff>79375</xdr:rowOff>
    </xdr:from>
    <xdr:to>
      <xdr:col>20</xdr:col>
      <xdr:colOff>396875</xdr:colOff>
      <xdr:row>30</xdr:row>
      <xdr:rowOff>422275</xdr:rowOff>
    </xdr:to>
    <xdr:sp macro="" textlink="">
      <xdr:nvSpPr>
        <xdr:cNvPr id="10" name="Oval 14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>
          <a:spLocks noChangeArrowheads="1"/>
        </xdr:cNvSpPr>
      </xdr:nvSpPr>
      <xdr:spPr bwMode="auto">
        <a:xfrm>
          <a:off x="13001625" y="15367000"/>
          <a:ext cx="333375" cy="342900"/>
        </a:xfrm>
        <a:prstGeom prst="ellipse">
          <a:avLst/>
        </a:prstGeom>
        <a:solidFill>
          <a:srgbClr val="FFFFFF">
            <a:alpha val="0"/>
          </a:srgbClr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14</xdr:col>
      <xdr:colOff>63500</xdr:colOff>
      <xdr:row>30</xdr:row>
      <xdr:rowOff>79375</xdr:rowOff>
    </xdr:from>
    <xdr:to>
      <xdr:col>14</xdr:col>
      <xdr:colOff>396875</xdr:colOff>
      <xdr:row>30</xdr:row>
      <xdr:rowOff>422275</xdr:rowOff>
    </xdr:to>
    <xdr:sp macro="" textlink="">
      <xdr:nvSpPr>
        <xdr:cNvPr id="11" name="Oval 14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>
          <a:spLocks noChangeArrowheads="1"/>
        </xdr:cNvSpPr>
      </xdr:nvSpPr>
      <xdr:spPr bwMode="auto">
        <a:xfrm>
          <a:off x="9953625" y="15367000"/>
          <a:ext cx="333375" cy="342900"/>
        </a:xfrm>
        <a:prstGeom prst="ellipse">
          <a:avLst/>
        </a:prstGeom>
        <a:solidFill>
          <a:srgbClr val="FFFFFF">
            <a:alpha val="0"/>
          </a:srgbClr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17</xdr:col>
      <xdr:colOff>63500</xdr:colOff>
      <xdr:row>30</xdr:row>
      <xdr:rowOff>79375</xdr:rowOff>
    </xdr:from>
    <xdr:to>
      <xdr:col>17</xdr:col>
      <xdr:colOff>396875</xdr:colOff>
      <xdr:row>30</xdr:row>
      <xdr:rowOff>422275</xdr:rowOff>
    </xdr:to>
    <xdr:sp macro="" textlink="">
      <xdr:nvSpPr>
        <xdr:cNvPr id="12" name="Oval 14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>
          <a:spLocks noChangeArrowheads="1"/>
        </xdr:cNvSpPr>
      </xdr:nvSpPr>
      <xdr:spPr bwMode="auto">
        <a:xfrm>
          <a:off x="11477625" y="15367000"/>
          <a:ext cx="333375" cy="342900"/>
        </a:xfrm>
        <a:prstGeom prst="ellipse">
          <a:avLst/>
        </a:prstGeom>
        <a:solidFill>
          <a:srgbClr val="FFFFFF">
            <a:alpha val="0"/>
          </a:srgbClr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17</xdr:col>
      <xdr:colOff>63500</xdr:colOff>
      <xdr:row>32</xdr:row>
      <xdr:rowOff>79375</xdr:rowOff>
    </xdr:from>
    <xdr:to>
      <xdr:col>17</xdr:col>
      <xdr:colOff>396875</xdr:colOff>
      <xdr:row>32</xdr:row>
      <xdr:rowOff>422275</xdr:rowOff>
    </xdr:to>
    <xdr:sp macro="" textlink="">
      <xdr:nvSpPr>
        <xdr:cNvPr id="13" name="Oval 14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>
          <a:spLocks noChangeArrowheads="1"/>
        </xdr:cNvSpPr>
      </xdr:nvSpPr>
      <xdr:spPr bwMode="auto">
        <a:xfrm>
          <a:off x="11477625" y="16414750"/>
          <a:ext cx="333375" cy="342900"/>
        </a:xfrm>
        <a:prstGeom prst="ellipse">
          <a:avLst/>
        </a:prstGeom>
        <a:solidFill>
          <a:srgbClr val="FFFFFF">
            <a:alpha val="0"/>
          </a:srgbClr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14</xdr:col>
      <xdr:colOff>63500</xdr:colOff>
      <xdr:row>32</xdr:row>
      <xdr:rowOff>79375</xdr:rowOff>
    </xdr:from>
    <xdr:to>
      <xdr:col>14</xdr:col>
      <xdr:colOff>396875</xdr:colOff>
      <xdr:row>32</xdr:row>
      <xdr:rowOff>422275</xdr:rowOff>
    </xdr:to>
    <xdr:sp macro="" textlink="">
      <xdr:nvSpPr>
        <xdr:cNvPr id="14" name="Oval 1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>
          <a:spLocks noChangeArrowheads="1"/>
        </xdr:cNvSpPr>
      </xdr:nvSpPr>
      <xdr:spPr bwMode="auto">
        <a:xfrm>
          <a:off x="9953625" y="16414750"/>
          <a:ext cx="333375" cy="342900"/>
        </a:xfrm>
        <a:prstGeom prst="ellipse">
          <a:avLst/>
        </a:prstGeom>
        <a:solidFill>
          <a:srgbClr val="FFFFFF">
            <a:alpha val="0"/>
          </a:srgbClr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20</xdr:col>
      <xdr:colOff>63500</xdr:colOff>
      <xdr:row>32</xdr:row>
      <xdr:rowOff>63500</xdr:rowOff>
    </xdr:from>
    <xdr:to>
      <xdr:col>20</xdr:col>
      <xdr:colOff>396875</xdr:colOff>
      <xdr:row>32</xdr:row>
      <xdr:rowOff>406400</xdr:rowOff>
    </xdr:to>
    <xdr:sp macro="" textlink="">
      <xdr:nvSpPr>
        <xdr:cNvPr id="15" name="Oval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>
          <a:spLocks noChangeArrowheads="1"/>
        </xdr:cNvSpPr>
      </xdr:nvSpPr>
      <xdr:spPr bwMode="auto">
        <a:xfrm>
          <a:off x="13001625" y="16398875"/>
          <a:ext cx="333375" cy="342900"/>
        </a:xfrm>
        <a:prstGeom prst="ellipse">
          <a:avLst/>
        </a:prstGeom>
        <a:solidFill>
          <a:srgbClr val="FFFFFF">
            <a:alpha val="0"/>
          </a:srgbClr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126999</xdr:colOff>
      <xdr:row>1</xdr:row>
      <xdr:rowOff>206374</xdr:rowOff>
    </xdr:from>
    <xdr:to>
      <xdr:col>12</xdr:col>
      <xdr:colOff>95250</xdr:colOff>
      <xdr:row>3</xdr:row>
      <xdr:rowOff>174625</xdr:rowOff>
    </xdr:to>
    <xdr:sp macro="" textlink="">
      <xdr:nvSpPr>
        <xdr:cNvPr id="17" name="四角形吹き出し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/>
      </xdr:nvSpPr>
      <xdr:spPr>
        <a:xfrm>
          <a:off x="4476749" y="682624"/>
          <a:ext cx="4397376" cy="920751"/>
        </a:xfrm>
        <a:prstGeom prst="wedgeRectCallout">
          <a:avLst>
            <a:gd name="adj1" fmla="val 94167"/>
            <a:gd name="adj2" fmla="val -10750"/>
          </a:avLst>
        </a:prstGeom>
        <a:solidFill>
          <a:schemeClr val="accent3">
            <a:lumMod val="40000"/>
            <a:lumOff val="60000"/>
          </a:schemeClr>
        </a:solidFill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800">
              <a:solidFill>
                <a:sysClr val="windowText" lastClr="000000"/>
              </a:solidFill>
            </a:rPr>
            <a:t>開催日、対戦相手、会場は手書き、打ち込みどちらでも構いません。</a:t>
          </a:r>
        </a:p>
      </xdr:txBody>
    </xdr:sp>
    <xdr:clientData/>
  </xdr:twoCellAnchor>
  <xdr:twoCellAnchor>
    <xdr:from>
      <xdr:col>4</xdr:col>
      <xdr:colOff>666750</xdr:colOff>
      <xdr:row>4</xdr:row>
      <xdr:rowOff>158750</xdr:rowOff>
    </xdr:from>
    <xdr:to>
      <xdr:col>7</xdr:col>
      <xdr:colOff>444501</xdr:colOff>
      <xdr:row>5</xdr:row>
      <xdr:rowOff>380999</xdr:rowOff>
    </xdr:to>
    <xdr:sp macro="" textlink="">
      <xdr:nvSpPr>
        <xdr:cNvPr id="19" name="四角形吹き出し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/>
      </xdr:nvSpPr>
      <xdr:spPr>
        <a:xfrm>
          <a:off x="3524250" y="2063750"/>
          <a:ext cx="3270251" cy="698499"/>
        </a:xfrm>
        <a:prstGeom prst="wedgeRectCallout">
          <a:avLst>
            <a:gd name="adj1" fmla="val 110957"/>
            <a:gd name="adj2" fmla="val -65863"/>
          </a:avLst>
        </a:prstGeom>
        <a:solidFill>
          <a:schemeClr val="accent3">
            <a:lumMod val="40000"/>
            <a:lumOff val="60000"/>
          </a:schemeClr>
        </a:solidFill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800">
              <a:solidFill>
                <a:sysClr val="windowText" lastClr="000000"/>
              </a:solidFill>
            </a:rPr>
            <a:t>第何節かを記入して下さい。</a:t>
          </a:r>
        </a:p>
      </xdr:txBody>
    </xdr:sp>
    <xdr:clientData/>
  </xdr:twoCellAnchor>
  <xdr:twoCellAnchor>
    <xdr:from>
      <xdr:col>3</xdr:col>
      <xdr:colOff>190500</xdr:colOff>
      <xdr:row>5</xdr:row>
      <xdr:rowOff>444500</xdr:rowOff>
    </xdr:from>
    <xdr:to>
      <xdr:col>5</xdr:col>
      <xdr:colOff>841375</xdr:colOff>
      <xdr:row>7</xdr:row>
      <xdr:rowOff>349251</xdr:rowOff>
    </xdr:to>
    <xdr:sp macro="" textlink="">
      <xdr:nvSpPr>
        <xdr:cNvPr id="20" name="四角形吹き出し 19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/>
      </xdr:nvSpPr>
      <xdr:spPr>
        <a:xfrm>
          <a:off x="1555750" y="2825750"/>
          <a:ext cx="3635375" cy="762001"/>
        </a:xfrm>
        <a:prstGeom prst="wedgeRectCallout">
          <a:avLst>
            <a:gd name="adj1" fmla="val -73519"/>
            <a:gd name="adj2" fmla="val 295500"/>
          </a:avLst>
        </a:prstGeom>
        <a:solidFill>
          <a:schemeClr val="accent3">
            <a:lumMod val="40000"/>
            <a:lumOff val="60000"/>
          </a:schemeClr>
        </a:solidFill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800">
              <a:solidFill>
                <a:sysClr val="windowText" lastClr="000000"/>
              </a:solidFill>
            </a:rPr>
            <a:t>ゲームキャプテンの背番号を○で囲んで下さい。</a:t>
          </a:r>
        </a:p>
      </xdr:txBody>
    </xdr:sp>
    <xdr:clientData/>
  </xdr:twoCellAnchor>
  <xdr:twoCellAnchor>
    <xdr:from>
      <xdr:col>5</xdr:col>
      <xdr:colOff>1000125</xdr:colOff>
      <xdr:row>37</xdr:row>
      <xdr:rowOff>142875</xdr:rowOff>
    </xdr:from>
    <xdr:to>
      <xdr:col>12</xdr:col>
      <xdr:colOff>206375</xdr:colOff>
      <xdr:row>38</xdr:row>
      <xdr:rowOff>381001</xdr:rowOff>
    </xdr:to>
    <xdr:sp macro="" textlink="">
      <xdr:nvSpPr>
        <xdr:cNvPr id="21" name="四角形吹き出し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/>
      </xdr:nvSpPr>
      <xdr:spPr>
        <a:xfrm>
          <a:off x="5349875" y="19097625"/>
          <a:ext cx="3635375" cy="762001"/>
        </a:xfrm>
        <a:prstGeom prst="wedgeRectCallout">
          <a:avLst>
            <a:gd name="adj1" fmla="val 98970"/>
            <a:gd name="adj2" fmla="val -33667"/>
          </a:avLst>
        </a:prstGeom>
        <a:solidFill>
          <a:schemeClr val="accent3">
            <a:lumMod val="40000"/>
            <a:lumOff val="60000"/>
          </a:schemeClr>
        </a:solidFill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800">
              <a:solidFill>
                <a:sysClr val="windowText" lastClr="000000"/>
              </a:solidFill>
            </a:rPr>
            <a:t>会場担当者が手書きで署名して下さい。</a:t>
          </a:r>
        </a:p>
      </xdr:txBody>
    </xdr:sp>
    <xdr:clientData/>
  </xdr:twoCellAnchor>
  <xdr:twoCellAnchor>
    <xdr:from>
      <xdr:col>4</xdr:col>
      <xdr:colOff>1270001</xdr:colOff>
      <xdr:row>33</xdr:row>
      <xdr:rowOff>31751</xdr:rowOff>
    </xdr:from>
    <xdr:to>
      <xdr:col>9</xdr:col>
      <xdr:colOff>492125</xdr:colOff>
      <xdr:row>34</xdr:row>
      <xdr:rowOff>269875</xdr:rowOff>
    </xdr:to>
    <xdr:sp macro="" textlink="">
      <xdr:nvSpPr>
        <xdr:cNvPr id="22" name="四角形吹き出し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/>
      </xdr:nvSpPr>
      <xdr:spPr>
        <a:xfrm>
          <a:off x="4127501" y="16891001"/>
          <a:ext cx="3730624" cy="761999"/>
        </a:xfrm>
        <a:prstGeom prst="wedgeRectCallout">
          <a:avLst>
            <a:gd name="adj1" fmla="val 126482"/>
            <a:gd name="adj2" fmla="val 54429"/>
          </a:avLst>
        </a:prstGeom>
        <a:solidFill>
          <a:schemeClr val="accent3">
            <a:lumMod val="40000"/>
            <a:lumOff val="60000"/>
          </a:schemeClr>
        </a:solidFill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800">
              <a:solidFill>
                <a:sysClr val="windowText" lastClr="000000"/>
              </a:solidFill>
            </a:rPr>
            <a:t>チームの記入した人が手書きで署名して下さい。</a:t>
          </a:r>
        </a:p>
      </xdr:txBody>
    </xdr:sp>
    <xdr:clientData/>
  </xdr:twoCellAnchor>
  <xdr:twoCellAnchor>
    <xdr:from>
      <xdr:col>11</xdr:col>
      <xdr:colOff>15875</xdr:colOff>
      <xdr:row>25</xdr:row>
      <xdr:rowOff>508000</xdr:rowOff>
    </xdr:from>
    <xdr:to>
      <xdr:col>17</xdr:col>
      <xdr:colOff>412750</xdr:colOff>
      <xdr:row>29</xdr:row>
      <xdr:rowOff>63500</xdr:rowOff>
    </xdr:to>
    <xdr:sp macro="" textlink="">
      <xdr:nvSpPr>
        <xdr:cNvPr id="23" name="四角形吹き出し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/>
      </xdr:nvSpPr>
      <xdr:spPr>
        <a:xfrm>
          <a:off x="8191500" y="13176250"/>
          <a:ext cx="3635375" cy="1651000"/>
        </a:xfrm>
        <a:prstGeom prst="wedgeRectCallout">
          <a:avLst>
            <a:gd name="adj1" fmla="val -4086"/>
            <a:gd name="adj2" fmla="val 91269"/>
          </a:avLst>
        </a:prstGeom>
        <a:solidFill>
          <a:schemeClr val="accent3">
            <a:lumMod val="40000"/>
            <a:lumOff val="60000"/>
          </a:schemeClr>
        </a:solidFill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800">
              <a:solidFill>
                <a:sysClr val="windowText" lastClr="000000"/>
              </a:solidFill>
            </a:rPr>
            <a:t>該当試合に使用するユニフォーム（シャツ、ショーツ、ストッキング）に○を記入して下さい。</a:t>
          </a:r>
        </a:p>
      </xdr:txBody>
    </xdr:sp>
    <xdr:clientData/>
  </xdr:twoCellAnchor>
  <xdr:twoCellAnchor>
    <xdr:from>
      <xdr:col>13</xdr:col>
      <xdr:colOff>238125</xdr:colOff>
      <xdr:row>15</xdr:row>
      <xdr:rowOff>174625</xdr:rowOff>
    </xdr:from>
    <xdr:to>
      <xdr:col>21</xdr:col>
      <xdr:colOff>333375</xdr:colOff>
      <xdr:row>18</xdr:row>
      <xdr:rowOff>63500</xdr:rowOff>
    </xdr:to>
    <xdr:sp macro="" textlink="">
      <xdr:nvSpPr>
        <xdr:cNvPr id="24" name="四角形吹き出し 23">
          <a:extLst>
            <a:ext uri="{FF2B5EF4-FFF2-40B4-BE49-F238E27FC236}">
              <a16:creationId xmlns:a16="http://schemas.microsoft.com/office/drawing/2014/main" id="{00000000-0008-0000-0300-000018000000}"/>
            </a:ext>
          </a:extLst>
        </xdr:cNvPr>
        <xdr:cNvSpPr/>
      </xdr:nvSpPr>
      <xdr:spPr>
        <a:xfrm>
          <a:off x="9620250" y="7604125"/>
          <a:ext cx="4159250" cy="1460500"/>
        </a:xfrm>
        <a:prstGeom prst="wedgeRectCallout">
          <a:avLst>
            <a:gd name="adj1" fmla="val -120196"/>
            <a:gd name="adj2" fmla="val -89419"/>
          </a:avLst>
        </a:prstGeom>
        <a:solidFill>
          <a:schemeClr val="accent3">
            <a:lumMod val="40000"/>
            <a:lumOff val="60000"/>
          </a:schemeClr>
        </a:solidFill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800">
              <a:solidFill>
                <a:sysClr val="windowText" lastClr="000000"/>
              </a:solidFill>
            </a:rPr>
            <a:t>開催日に出場可能な選手は登録に○を記入し、その中から先発で出場する１１人に○を記入する。</a:t>
          </a:r>
        </a:p>
      </xdr:txBody>
    </xdr:sp>
    <xdr:clientData/>
  </xdr:twoCellAnchor>
  <xdr:twoCellAnchor>
    <xdr:from>
      <xdr:col>0</xdr:col>
      <xdr:colOff>0</xdr:colOff>
      <xdr:row>0</xdr:row>
      <xdr:rowOff>15874</xdr:rowOff>
    </xdr:from>
    <xdr:to>
      <xdr:col>4</xdr:col>
      <xdr:colOff>1254125</xdr:colOff>
      <xdr:row>3</xdr:row>
      <xdr:rowOff>317499</xdr:rowOff>
    </xdr:to>
    <xdr:sp macro="" textlink="">
      <xdr:nvSpPr>
        <xdr:cNvPr id="26" name="正方形/長方形 25">
          <a:extLst>
            <a:ext uri="{FF2B5EF4-FFF2-40B4-BE49-F238E27FC236}">
              <a16:creationId xmlns:a16="http://schemas.microsoft.com/office/drawing/2014/main" id="{00000000-0008-0000-0300-00001A000000}"/>
            </a:ext>
          </a:extLst>
        </xdr:cNvPr>
        <xdr:cNvSpPr/>
      </xdr:nvSpPr>
      <xdr:spPr>
        <a:xfrm>
          <a:off x="0" y="15874"/>
          <a:ext cx="4111625" cy="1730375"/>
        </a:xfrm>
        <a:prstGeom prst="rect">
          <a:avLst/>
        </a:prstGeom>
        <a:solidFill>
          <a:srgbClr val="FFC000"/>
        </a:solidFill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2400" b="1">
              <a:solidFill>
                <a:sysClr val="windowText" lastClr="000000"/>
              </a:solidFill>
            </a:rPr>
            <a:t>メンバー表は本部、審判、相手チーム、自チームの計４枚を本部に提出する事。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20107;&#26989;&#22577;&#21578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&#39640;&#27211;&#32000;&#33521;&#23376;\My%20Documents\&#22269;&#38555;&#35430;&#21512;\&#24441;&#21729;&#25163;&#24403;&#12390;&#37329;&#31278;&#3492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6399;&#38291;&#22823;&#20250;&#24441;&#21729;&#25163;&#24403;&#12390;&#37329;&#31278;&#34920;1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ExcelBackUp/Documents%20and%20Settings/&#39640;&#27211;&#32000;&#33521;&#23376;/My%20Documents/17&#24180;&#24230;&#20104;&#31639;/17&#24180;&#24230;&#20104;&#31639;&#35531;&#2771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事業報告"/>
      <sheetName val="事業報告 (2)"/>
      <sheetName val="report patarn"/>
      <sheetName val="リスト"/>
      <sheetName val="事業費運営費について"/>
    </sheetNames>
    <sheetDataSet>
      <sheetData sheetId="0"/>
      <sheetData sheetId="1"/>
      <sheetData sheetId="2"/>
      <sheetData sheetId="3">
        <row r="1">
          <cell r="A1" t="str">
            <v>010 １種</v>
          </cell>
        </row>
        <row r="2">
          <cell r="A2" t="str">
            <v>011 社会人</v>
          </cell>
        </row>
        <row r="3">
          <cell r="A3" t="str">
            <v>012 大学</v>
          </cell>
        </row>
        <row r="4">
          <cell r="A4" t="str">
            <v>013 自治体</v>
          </cell>
        </row>
        <row r="5">
          <cell r="A5" t="str">
            <v>014 ２種</v>
          </cell>
        </row>
        <row r="6">
          <cell r="A6" t="str">
            <v>015 高校</v>
          </cell>
        </row>
        <row r="7">
          <cell r="A7" t="str">
            <v>016 2種ｸﾗﾌﾞ</v>
          </cell>
        </row>
        <row r="8">
          <cell r="A8" t="str">
            <v>017 ３種</v>
          </cell>
        </row>
        <row r="9">
          <cell r="A9" t="str">
            <v>018 中学</v>
          </cell>
        </row>
        <row r="10">
          <cell r="A10" t="str">
            <v>019 ３種ｸﾗﾌﾞ</v>
          </cell>
        </row>
        <row r="11">
          <cell r="A11" t="str">
            <v>020 ４種</v>
          </cell>
        </row>
        <row r="12">
          <cell r="A12" t="str">
            <v>021 女子</v>
          </cell>
        </row>
        <row r="13">
          <cell r="A13" t="str">
            <v>022 少女</v>
          </cell>
        </row>
        <row r="14">
          <cell r="A14" t="str">
            <v>023 シニア</v>
          </cell>
        </row>
        <row r="15">
          <cell r="A15" t="str">
            <v>024 ﾌｯﾄｻﾙ</v>
          </cell>
        </row>
        <row r="16">
          <cell r="A16" t="str">
            <v>025 強化</v>
          </cell>
        </row>
        <row r="17">
          <cell r="A17" t="str">
            <v>026 技術委員会</v>
          </cell>
        </row>
        <row r="18">
          <cell r="A18" t="str">
            <v>027 トレセン</v>
          </cell>
        </row>
        <row r="19">
          <cell r="A19" t="str">
            <v>030 指導者養成</v>
          </cell>
        </row>
        <row r="20">
          <cell r="A20" t="str">
            <v>031 チーム派遣</v>
          </cell>
        </row>
        <row r="21">
          <cell r="A21" t="str">
            <v>040 審判委員会</v>
          </cell>
        </row>
        <row r="22">
          <cell r="A22" t="str">
            <v>050 キッズ</v>
          </cell>
        </row>
        <row r="23">
          <cell r="A23" t="str">
            <v>060 広報</v>
          </cell>
        </row>
        <row r="24">
          <cell r="A24" t="str">
            <v>070 施設</v>
          </cell>
        </row>
        <row r="25">
          <cell r="A25" t="str">
            <v>080 医事</v>
          </cell>
        </row>
        <row r="26">
          <cell r="A26" t="str">
            <v>090 科学</v>
          </cell>
        </row>
        <row r="27">
          <cell r="A27" t="str">
            <v>100 規律フェアプレー</v>
          </cell>
        </row>
        <row r="28">
          <cell r="A28" t="str">
            <v>110 財務</v>
          </cell>
        </row>
        <row r="29">
          <cell r="A29" t="str">
            <v>120 その他委員会</v>
          </cell>
        </row>
        <row r="30">
          <cell r="A30" t="str">
            <v xml:space="preserve">130 </v>
          </cell>
        </row>
        <row r="31">
          <cell r="A31" t="str">
            <v>200 事務局</v>
          </cell>
        </row>
      </sheetData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役員１"/>
      <sheetName val="その他"/>
      <sheetName val="vlookupリスト"/>
      <sheetName val="ボランティア"/>
    </sheetNames>
    <sheetDataSet>
      <sheetData sheetId="0" refreshError="1"/>
      <sheetData sheetId="1" refreshError="1"/>
      <sheetData sheetId="2">
        <row r="2">
          <cell r="A2" t="str">
            <v>○</v>
          </cell>
        </row>
        <row r="3">
          <cell r="A3" t="str">
            <v>◎</v>
          </cell>
        </row>
        <row r="4">
          <cell r="A4" t="str">
            <v>●</v>
          </cell>
        </row>
        <row r="5">
          <cell r="A5" t="str">
            <v>16～</v>
          </cell>
        </row>
      </sheetData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書"/>
      <sheetName val="役員１"/>
      <sheetName val="vlookupリスト"/>
      <sheetName val="審判割り当て"/>
      <sheetName val="医師・看護師"/>
      <sheetName val="日当封筒用"/>
    </sheetNames>
    <sheetDataSet>
      <sheetData sheetId="0" refreshError="1"/>
      <sheetData sheetId="1"/>
      <sheetData sheetId="2"/>
      <sheetData sheetId="3" refreshError="1"/>
      <sheetData sheetId="4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7年度予算"/>
      <sheetName val="17年度予算 (2)"/>
      <sheetName val="17年度予算 (3)"/>
      <sheetName val="17年度予算 (4)連盟、委員会へ"/>
      <sheetName val="リスト"/>
      <sheetName val="技術委員会取り出し"/>
      <sheetName val="審判委員会取り出し"/>
      <sheetName val="事業費運営費について"/>
      <sheetName val="平成16年度技術委員会分取り出し"/>
    </sheetNames>
    <sheetDataSet>
      <sheetData sheetId="0"/>
      <sheetData sheetId="1"/>
      <sheetData sheetId="2"/>
      <sheetData sheetId="3"/>
      <sheetData sheetId="4">
        <row r="1">
          <cell r="D1" t="str">
            <v>011 社会人</v>
          </cell>
        </row>
        <row r="2">
          <cell r="D2" t="str">
            <v>012 大学</v>
          </cell>
        </row>
        <row r="3">
          <cell r="D3" t="str">
            <v>013 自治体</v>
          </cell>
        </row>
        <row r="4">
          <cell r="D4" t="str">
            <v>021 高校</v>
          </cell>
        </row>
        <row r="5">
          <cell r="D5" t="str">
            <v>022 ｸﾗﾌﾞ</v>
          </cell>
        </row>
        <row r="6">
          <cell r="D6" t="str">
            <v>023 ２種</v>
          </cell>
        </row>
        <row r="7">
          <cell r="D7" t="str">
            <v>031 中学</v>
          </cell>
        </row>
        <row r="8">
          <cell r="D8" t="str">
            <v>032 ｸﾗﾌﾞ</v>
          </cell>
        </row>
        <row r="9">
          <cell r="D9" t="str">
            <v>033 ３種</v>
          </cell>
        </row>
        <row r="10">
          <cell r="D10" t="str">
            <v>040 ４種</v>
          </cell>
        </row>
        <row r="11">
          <cell r="D11" t="str">
            <v>051 少女</v>
          </cell>
        </row>
        <row r="12">
          <cell r="D12" t="str">
            <v>052 女子</v>
          </cell>
        </row>
        <row r="13">
          <cell r="D13" t="str">
            <v>060 ﾌｯﾄｻﾙ</v>
          </cell>
        </row>
        <row r="14">
          <cell r="D14" t="str">
            <v>070 シニア</v>
          </cell>
        </row>
        <row r="15">
          <cell r="D15" t="str">
            <v>080 強化</v>
          </cell>
        </row>
        <row r="16">
          <cell r="D16" t="str">
            <v>091 トレセン</v>
          </cell>
        </row>
        <row r="17">
          <cell r="D17" t="str">
            <v>092 指導者養成</v>
          </cell>
        </row>
        <row r="18">
          <cell r="D18" t="str">
            <v>093 チーム派遣</v>
          </cell>
        </row>
        <row r="19">
          <cell r="D19" t="str">
            <v>094 技術委員会</v>
          </cell>
        </row>
        <row r="20">
          <cell r="D20" t="str">
            <v>101 審判派遣</v>
          </cell>
        </row>
        <row r="21">
          <cell r="D21" t="str">
            <v>102 審判研修</v>
          </cell>
        </row>
        <row r="22">
          <cell r="D22" t="str">
            <v>103 審判委員会</v>
          </cell>
        </row>
        <row r="23">
          <cell r="D23" t="str">
            <v>110 キッズ</v>
          </cell>
        </row>
        <row r="24">
          <cell r="D24" t="str">
            <v>120 医事</v>
          </cell>
        </row>
        <row r="25">
          <cell r="D25" t="str">
            <v>130 科学研究</v>
          </cell>
        </row>
        <row r="26">
          <cell r="D26" t="str">
            <v>140 広報</v>
          </cell>
        </row>
        <row r="27">
          <cell r="D27" t="str">
            <v>150 規律フェアプレー</v>
          </cell>
        </row>
        <row r="28">
          <cell r="D28" t="str">
            <v>000 事務局</v>
          </cell>
        </row>
      </sheetData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mailto:00000@00000" TargetMode="External"/><Relationship Id="rId1" Type="http://schemas.openxmlformats.org/officeDocument/2006/relationships/hyperlink" Target="mailto:00000@00000" TargetMode="External"/><Relationship Id="rId6" Type="http://schemas.openxmlformats.org/officeDocument/2006/relationships/comments" Target="../comments2.xml"/><Relationship Id="rId5" Type="http://schemas.openxmlformats.org/officeDocument/2006/relationships/vmlDrawing" Target="../drawings/vmlDrawing2.vml"/><Relationship Id="rId4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CL65"/>
  <sheetViews>
    <sheetView tabSelected="1" zoomScale="85" zoomScaleNormal="85" zoomScaleSheetLayoutView="100" workbookViewId="0">
      <selection activeCell="Q6" sqref="Q6"/>
    </sheetView>
  </sheetViews>
  <sheetFormatPr defaultColWidth="13" defaultRowHeight="16.5"/>
  <cols>
    <col min="1" max="1" width="3.6328125" style="5" customWidth="1"/>
    <col min="2" max="2" width="6.6328125" style="6" customWidth="1"/>
    <col min="3" max="3" width="7.08984375" style="6" customWidth="1"/>
    <col min="4" max="4" width="20.6328125" style="6" customWidth="1"/>
    <col min="5" max="6" width="10.08984375" style="6" customWidth="1"/>
    <col min="7" max="9" width="10.36328125" style="6" customWidth="1"/>
    <col min="10" max="10" width="5.08984375" style="6" customWidth="1"/>
    <col min="11" max="11" width="8.08984375" style="6" customWidth="1"/>
    <col min="12" max="14" width="10.36328125" style="6" customWidth="1"/>
    <col min="15" max="15" width="10.36328125" style="5" customWidth="1"/>
    <col min="16" max="16" width="1.08984375" style="5" customWidth="1"/>
    <col min="17" max="18" width="13" style="5"/>
    <col min="19" max="19" width="14.54296875" style="5" bestFit="1" customWidth="1"/>
    <col min="20" max="16384" width="13" style="5"/>
  </cols>
  <sheetData>
    <row r="1" spans="1:90" customFormat="1" ht="25.5">
      <c r="A1" s="180" t="s">
        <v>258</v>
      </c>
      <c r="B1" s="180"/>
      <c r="C1" s="180"/>
      <c r="D1" s="180"/>
      <c r="E1" s="180"/>
      <c r="F1" s="180"/>
      <c r="G1" s="180"/>
      <c r="H1" s="180"/>
      <c r="I1" s="180"/>
      <c r="J1" s="180"/>
      <c r="K1" s="180"/>
      <c r="L1" s="180"/>
      <c r="M1" s="180"/>
      <c r="N1" s="180"/>
      <c r="O1" s="180"/>
      <c r="P1" s="68"/>
      <c r="Q1" s="46"/>
    </row>
    <row r="3" spans="1:90" ht="26.25" customHeight="1">
      <c r="A3" s="184" t="s">
        <v>56</v>
      </c>
      <c r="B3" s="184"/>
      <c r="C3" s="183"/>
      <c r="D3" s="183"/>
      <c r="E3" s="183"/>
      <c r="F3" s="183"/>
      <c r="G3" s="183"/>
      <c r="H3" s="183"/>
      <c r="I3" s="183"/>
      <c r="J3" s="35"/>
      <c r="K3" s="182" t="s">
        <v>57</v>
      </c>
      <c r="L3" s="182"/>
      <c r="M3" s="183"/>
      <c r="N3" s="183"/>
      <c r="O3" s="183"/>
    </row>
    <row r="4" spans="1:90" ht="28.5" customHeight="1">
      <c r="A4" s="182" t="s">
        <v>22</v>
      </c>
      <c r="B4" s="182"/>
      <c r="C4" s="183"/>
      <c r="D4" s="183"/>
      <c r="E4" s="183"/>
      <c r="F4" s="183"/>
      <c r="G4" s="183"/>
      <c r="H4" s="183"/>
      <c r="I4" s="183"/>
      <c r="J4" s="16"/>
      <c r="K4" s="181" t="s">
        <v>55</v>
      </c>
      <c r="L4" s="181"/>
      <c r="M4" s="183"/>
      <c r="N4" s="183"/>
      <c r="O4" s="183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</row>
    <row r="5" spans="1:90" s="43" customFormat="1" ht="11.25" customHeight="1">
      <c r="A5" s="177"/>
      <c r="B5" s="177"/>
      <c r="C5" s="177"/>
      <c r="D5" s="177"/>
      <c r="E5" s="177"/>
      <c r="F5" s="177"/>
      <c r="G5" s="177"/>
      <c r="H5" s="177"/>
      <c r="I5" s="177"/>
      <c r="J5" s="55"/>
      <c r="K5" s="185"/>
      <c r="L5" s="185"/>
      <c r="M5" s="177"/>
      <c r="N5" s="177"/>
      <c r="O5" s="177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50"/>
      <c r="AH5" s="50"/>
      <c r="AI5" s="50"/>
      <c r="AJ5" s="50"/>
      <c r="AK5" s="50"/>
      <c r="AL5" s="51"/>
      <c r="AM5" s="51"/>
      <c r="AN5" s="50"/>
      <c r="AO5" s="50"/>
      <c r="AP5" s="50"/>
      <c r="AQ5" s="50"/>
      <c r="AR5" s="50"/>
      <c r="AS5" s="50"/>
      <c r="AT5" s="50"/>
      <c r="AU5" s="50"/>
      <c r="AV5" s="50"/>
      <c r="AW5" s="52"/>
      <c r="AX5" s="52"/>
      <c r="AY5" s="52"/>
      <c r="AZ5" s="52"/>
      <c r="BA5" s="52"/>
      <c r="BB5" s="52"/>
      <c r="BC5" s="52"/>
      <c r="BD5" s="52"/>
      <c r="BE5" s="52"/>
      <c r="BF5" s="52"/>
      <c r="BG5" s="52"/>
      <c r="BH5" s="52"/>
      <c r="BI5" s="52"/>
      <c r="BJ5" s="52"/>
      <c r="BK5" s="52"/>
      <c r="BL5" s="52"/>
      <c r="BM5" s="52"/>
      <c r="BN5" s="52"/>
      <c r="BO5" s="52"/>
      <c r="BP5" s="52"/>
    </row>
    <row r="6" spans="1:90" s="43" customFormat="1" ht="24.75" customHeight="1">
      <c r="A6" s="157" t="s">
        <v>46</v>
      </c>
      <c r="B6" s="158"/>
      <c r="C6" s="172"/>
      <c r="D6" s="173"/>
      <c r="E6" s="72" t="s">
        <v>47</v>
      </c>
      <c r="F6" s="169"/>
      <c r="G6" s="170"/>
      <c r="H6" s="170"/>
      <c r="I6" s="170"/>
      <c r="J6" s="171"/>
      <c r="K6" s="151" t="s">
        <v>48</v>
      </c>
      <c r="L6" s="152"/>
      <c r="M6" s="156"/>
      <c r="N6" s="156"/>
      <c r="O6" s="156"/>
      <c r="P6" s="50"/>
      <c r="Q6" s="50"/>
      <c r="R6" s="50"/>
      <c r="S6" s="50"/>
      <c r="T6" s="50"/>
      <c r="U6" s="50"/>
      <c r="V6" s="50"/>
      <c r="W6" s="50"/>
      <c r="X6" s="50"/>
      <c r="Y6" s="50"/>
      <c r="Z6" s="50"/>
      <c r="AA6" s="50"/>
      <c r="AB6" s="50"/>
      <c r="AC6" s="50"/>
      <c r="AD6" s="50"/>
      <c r="AE6" s="50"/>
      <c r="AF6" s="50"/>
      <c r="AG6" s="50"/>
      <c r="AH6" s="50"/>
      <c r="AI6" s="50"/>
      <c r="AJ6" s="50"/>
      <c r="AK6" s="50"/>
      <c r="AL6" s="51"/>
      <c r="AM6" s="51"/>
      <c r="AN6" s="50"/>
      <c r="AO6" s="50"/>
      <c r="AP6" s="50"/>
      <c r="AQ6" s="50"/>
      <c r="AR6" s="50"/>
      <c r="AS6" s="50"/>
      <c r="AT6" s="50"/>
      <c r="AU6" s="50"/>
      <c r="AV6" s="50"/>
      <c r="AW6" s="52"/>
      <c r="AX6" s="52"/>
      <c r="AY6" s="52"/>
      <c r="AZ6" s="52"/>
      <c r="BA6" s="52"/>
      <c r="BB6" s="52"/>
      <c r="BC6" s="52"/>
      <c r="BD6" s="52"/>
      <c r="BE6" s="52"/>
      <c r="BF6" s="52"/>
      <c r="BG6" s="52"/>
      <c r="BH6" s="52"/>
      <c r="BI6" s="52"/>
      <c r="BJ6" s="52"/>
      <c r="BK6" s="52"/>
      <c r="BL6" s="52"/>
      <c r="BM6" s="52"/>
      <c r="BN6" s="52"/>
      <c r="BO6" s="52"/>
      <c r="BP6" s="52"/>
    </row>
    <row r="7" spans="1:90" s="43" customFormat="1" ht="24.75" customHeight="1">
      <c r="A7" s="159"/>
      <c r="B7" s="160"/>
      <c r="C7" s="174"/>
      <c r="D7" s="175"/>
      <c r="E7" s="71" t="s">
        <v>60</v>
      </c>
      <c r="F7" s="156"/>
      <c r="G7" s="156"/>
      <c r="H7" s="71" t="s">
        <v>59</v>
      </c>
      <c r="I7" s="167"/>
      <c r="J7" s="168"/>
      <c r="K7" s="153" t="s">
        <v>58</v>
      </c>
      <c r="L7" s="154"/>
      <c r="M7" s="163"/>
      <c r="N7" s="156"/>
      <c r="O7" s="156"/>
      <c r="P7" s="50"/>
      <c r="Q7" s="50"/>
      <c r="R7" s="50"/>
      <c r="S7" s="50"/>
      <c r="T7" s="50"/>
      <c r="U7" s="50"/>
      <c r="V7" s="50"/>
      <c r="W7" s="50"/>
      <c r="X7" s="50"/>
      <c r="Y7" s="50"/>
      <c r="Z7" s="50"/>
      <c r="AA7" s="50"/>
      <c r="AB7" s="50"/>
      <c r="AC7" s="50"/>
      <c r="AD7" s="50"/>
      <c r="AE7" s="50"/>
      <c r="AF7" s="50"/>
      <c r="AG7" s="50"/>
      <c r="AH7" s="50"/>
      <c r="AI7" s="50"/>
      <c r="AJ7" s="50"/>
      <c r="AK7" s="50"/>
      <c r="AL7" s="51"/>
      <c r="AM7" s="51"/>
      <c r="AN7" s="50"/>
      <c r="AO7" s="50"/>
      <c r="AP7" s="50"/>
      <c r="AQ7" s="50"/>
      <c r="AR7" s="50"/>
      <c r="AS7" s="50"/>
      <c r="AT7" s="50"/>
      <c r="AU7" s="50"/>
      <c r="AV7" s="50"/>
      <c r="AW7" s="52"/>
      <c r="AX7" s="52"/>
      <c r="AY7" s="52"/>
      <c r="AZ7" s="52"/>
      <c r="BA7" s="52"/>
      <c r="BB7" s="52"/>
      <c r="BC7" s="52"/>
      <c r="BD7" s="52"/>
      <c r="BE7" s="52"/>
      <c r="BF7" s="52"/>
      <c r="BG7" s="52"/>
      <c r="BH7" s="52"/>
      <c r="BI7" s="52"/>
      <c r="BJ7" s="52"/>
      <c r="BK7" s="52"/>
      <c r="BL7" s="52"/>
      <c r="BM7" s="52"/>
      <c r="BN7" s="52"/>
      <c r="BO7" s="52"/>
      <c r="BP7" s="52"/>
    </row>
    <row r="8" spans="1:90" s="43" customFormat="1" ht="24.75" customHeight="1">
      <c r="A8" s="157" t="s">
        <v>46</v>
      </c>
      <c r="B8" s="158"/>
      <c r="C8" s="172"/>
      <c r="D8" s="173"/>
      <c r="E8" s="72" t="s">
        <v>47</v>
      </c>
      <c r="F8" s="169"/>
      <c r="G8" s="170"/>
      <c r="H8" s="170"/>
      <c r="I8" s="170"/>
      <c r="J8" s="171"/>
      <c r="K8" s="151" t="s">
        <v>48</v>
      </c>
      <c r="L8" s="152"/>
      <c r="M8" s="156"/>
      <c r="N8" s="156"/>
      <c r="O8" s="156"/>
      <c r="P8" s="50"/>
      <c r="Q8" s="50"/>
      <c r="R8" s="50"/>
      <c r="S8" s="50"/>
      <c r="T8" s="50"/>
      <c r="U8" s="50"/>
      <c r="V8" s="50"/>
      <c r="W8" s="50"/>
      <c r="X8" s="50"/>
      <c r="Y8" s="50"/>
      <c r="Z8" s="50"/>
      <c r="AA8" s="50"/>
      <c r="AB8" s="50"/>
      <c r="AC8" s="50"/>
      <c r="AD8" s="50"/>
      <c r="AE8" s="50"/>
      <c r="AF8" s="50"/>
      <c r="AG8" s="50"/>
      <c r="AH8" s="50"/>
      <c r="AI8" s="50"/>
      <c r="AJ8" s="50"/>
      <c r="AK8" s="50"/>
      <c r="AL8" s="51"/>
      <c r="AM8" s="51"/>
      <c r="AN8" s="50"/>
      <c r="AO8" s="50"/>
      <c r="AP8" s="50"/>
      <c r="AQ8" s="50"/>
      <c r="AR8" s="50"/>
      <c r="AS8" s="50"/>
      <c r="AT8" s="50"/>
      <c r="AU8" s="50"/>
      <c r="AV8" s="50"/>
      <c r="AW8" s="52"/>
      <c r="AX8" s="52"/>
      <c r="AY8" s="52"/>
      <c r="AZ8" s="52"/>
      <c r="BA8" s="52"/>
      <c r="BB8" s="52"/>
      <c r="BC8" s="52"/>
      <c r="BD8" s="52"/>
      <c r="BE8" s="52"/>
      <c r="BF8" s="52"/>
      <c r="BG8" s="52"/>
      <c r="BH8" s="52"/>
      <c r="BI8" s="52"/>
      <c r="BJ8" s="52"/>
      <c r="BK8" s="52"/>
      <c r="BL8" s="52"/>
      <c r="BM8" s="52"/>
      <c r="BN8" s="52"/>
      <c r="BO8" s="52"/>
      <c r="BP8" s="52"/>
    </row>
    <row r="9" spans="1:90" s="43" customFormat="1" ht="24.75" customHeight="1">
      <c r="A9" s="178" t="s">
        <v>61</v>
      </c>
      <c r="B9" s="179"/>
      <c r="C9" s="174"/>
      <c r="D9" s="175"/>
      <c r="E9" s="71" t="s">
        <v>60</v>
      </c>
      <c r="F9" s="156"/>
      <c r="G9" s="156"/>
      <c r="H9" s="71" t="s">
        <v>59</v>
      </c>
      <c r="I9" s="167"/>
      <c r="J9" s="168"/>
      <c r="K9" s="153" t="s">
        <v>58</v>
      </c>
      <c r="L9" s="154"/>
      <c r="M9" s="156"/>
      <c r="N9" s="156"/>
      <c r="O9" s="156"/>
      <c r="P9" s="50"/>
      <c r="Q9" s="50"/>
      <c r="R9" s="50"/>
      <c r="S9" s="50"/>
      <c r="T9" s="50"/>
      <c r="U9" s="50"/>
      <c r="V9" s="50"/>
      <c r="W9" s="50"/>
      <c r="X9" s="50"/>
      <c r="Y9" s="50"/>
      <c r="Z9" s="50"/>
      <c r="AA9" s="50"/>
      <c r="AB9" s="50"/>
      <c r="AC9" s="50"/>
      <c r="AD9" s="50"/>
      <c r="AE9" s="50"/>
      <c r="AF9" s="50"/>
      <c r="AG9" s="50"/>
      <c r="AH9" s="50"/>
      <c r="AI9" s="50"/>
      <c r="AJ9" s="50"/>
      <c r="AK9" s="50"/>
      <c r="AL9" s="51"/>
      <c r="AM9" s="51"/>
      <c r="AN9" s="50"/>
      <c r="AO9" s="50"/>
      <c r="AP9" s="50"/>
      <c r="AQ9" s="50"/>
      <c r="AR9" s="50"/>
      <c r="AS9" s="50"/>
      <c r="AT9" s="50"/>
      <c r="AU9" s="50"/>
      <c r="AV9" s="50"/>
      <c r="AW9" s="52"/>
      <c r="AX9" s="52"/>
      <c r="AY9" s="52"/>
      <c r="AZ9" s="52"/>
      <c r="BA9" s="52"/>
      <c r="BB9" s="52"/>
      <c r="BC9" s="52"/>
      <c r="BD9" s="52"/>
      <c r="BE9" s="52"/>
      <c r="BF9" s="52"/>
      <c r="BG9" s="52"/>
      <c r="BH9" s="52"/>
      <c r="BI9" s="52"/>
      <c r="BJ9" s="52"/>
      <c r="BK9" s="52"/>
      <c r="BL9" s="52"/>
      <c r="BM9" s="52"/>
      <c r="BN9" s="52"/>
      <c r="BO9" s="52"/>
      <c r="BP9" s="52"/>
    </row>
    <row r="10" spans="1:90" s="43" customFormat="1" ht="38.25" customHeight="1">
      <c r="A10" s="56"/>
      <c r="B10" s="56"/>
      <c r="C10" s="57"/>
      <c r="D10" s="57"/>
      <c r="E10" s="61"/>
      <c r="F10" s="57"/>
      <c r="G10" s="57"/>
      <c r="H10" s="57"/>
      <c r="I10" s="57"/>
      <c r="J10" s="57"/>
      <c r="K10" s="58"/>
      <c r="L10" s="58"/>
      <c r="M10" s="57"/>
      <c r="N10" s="57"/>
      <c r="O10" s="57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  <c r="AJ10" s="50"/>
      <c r="AK10" s="50"/>
      <c r="AL10" s="51"/>
      <c r="AM10" s="51"/>
      <c r="AN10" s="50"/>
      <c r="AO10" s="50"/>
      <c r="AP10" s="50"/>
      <c r="AQ10" s="50"/>
      <c r="AR10" s="50"/>
      <c r="AS10" s="50"/>
      <c r="AT10" s="50"/>
      <c r="AU10" s="50"/>
      <c r="AV10" s="50"/>
      <c r="AW10" s="52"/>
      <c r="AX10" s="52"/>
      <c r="AY10" s="52"/>
      <c r="AZ10" s="52"/>
      <c r="BA10" s="52"/>
      <c r="BB10" s="52"/>
      <c r="BC10" s="52"/>
      <c r="BD10" s="52"/>
      <c r="BE10" s="52"/>
      <c r="BF10" s="52"/>
      <c r="BG10" s="52"/>
      <c r="BH10" s="52"/>
      <c r="BI10" s="52"/>
      <c r="BJ10" s="52"/>
      <c r="BK10" s="52"/>
      <c r="BL10" s="52"/>
      <c r="BM10" s="52"/>
      <c r="BN10" s="52"/>
      <c r="BO10" s="52"/>
      <c r="BP10" s="52"/>
    </row>
    <row r="11" spans="1:90" ht="24.75" customHeight="1">
      <c r="A11" s="164" t="s">
        <v>35</v>
      </c>
      <c r="B11" s="164"/>
      <c r="C11" s="164"/>
      <c r="D11" s="69" t="s">
        <v>18</v>
      </c>
      <c r="E11" s="148" t="s">
        <v>31</v>
      </c>
      <c r="F11" s="148"/>
      <c r="G11" s="150" t="s">
        <v>24</v>
      </c>
      <c r="H11" s="150"/>
      <c r="I11" s="69" t="s">
        <v>21</v>
      </c>
      <c r="J11" s="59"/>
      <c r="K11" s="155" t="s">
        <v>36</v>
      </c>
      <c r="L11" s="155"/>
    </row>
    <row r="12" spans="1:90" ht="24.75" customHeight="1">
      <c r="A12" s="74">
        <v>1</v>
      </c>
      <c r="B12" s="183"/>
      <c r="C12" s="183"/>
      <c r="D12" s="8"/>
      <c r="E12" s="141"/>
      <c r="F12" s="142"/>
      <c r="G12" s="149"/>
      <c r="H12" s="149"/>
      <c r="I12" s="10"/>
      <c r="J12" s="60"/>
      <c r="K12" s="166"/>
      <c r="L12" s="148" t="s">
        <v>53</v>
      </c>
      <c r="M12" s="148"/>
      <c r="N12" s="148" t="s">
        <v>54</v>
      </c>
      <c r="O12" s="148"/>
    </row>
    <row r="13" spans="1:90" ht="24.75" customHeight="1">
      <c r="A13" s="74">
        <v>2</v>
      </c>
      <c r="B13" s="183"/>
      <c r="C13" s="183"/>
      <c r="D13" s="8"/>
      <c r="E13" s="141"/>
      <c r="F13" s="142"/>
      <c r="G13" s="149"/>
      <c r="H13" s="149"/>
      <c r="I13" s="10"/>
      <c r="J13" s="60"/>
      <c r="K13" s="166"/>
      <c r="L13" s="69" t="s">
        <v>51</v>
      </c>
      <c r="M13" s="69" t="s">
        <v>52</v>
      </c>
      <c r="N13" s="69" t="s">
        <v>51</v>
      </c>
      <c r="O13" s="69" t="s">
        <v>52</v>
      </c>
    </row>
    <row r="14" spans="1:90" ht="24.75" customHeight="1">
      <c r="A14" s="74">
        <v>3</v>
      </c>
      <c r="B14" s="165"/>
      <c r="C14" s="165"/>
      <c r="D14" s="8"/>
      <c r="E14" s="141"/>
      <c r="F14" s="142"/>
      <c r="G14" s="149"/>
      <c r="H14" s="149"/>
      <c r="I14" s="136"/>
      <c r="J14" s="60"/>
      <c r="K14" s="70" t="s">
        <v>37</v>
      </c>
      <c r="L14" s="78"/>
      <c r="M14" s="78"/>
      <c r="N14" s="78"/>
      <c r="O14" s="78"/>
    </row>
    <row r="15" spans="1:90" ht="24.75" customHeight="1">
      <c r="A15" s="74">
        <v>4</v>
      </c>
      <c r="B15" s="161"/>
      <c r="C15" s="162"/>
      <c r="D15" s="8"/>
      <c r="E15" s="141"/>
      <c r="F15" s="142"/>
      <c r="G15" s="149"/>
      <c r="H15" s="149"/>
      <c r="I15" s="10"/>
      <c r="J15" s="60"/>
      <c r="K15" s="70" t="s">
        <v>38</v>
      </c>
      <c r="L15" s="78"/>
      <c r="M15" s="78"/>
      <c r="N15" s="78"/>
      <c r="O15" s="136"/>
    </row>
    <row r="16" spans="1:90" ht="24.75" customHeight="1">
      <c r="A16" s="74">
        <v>5</v>
      </c>
      <c r="B16" s="165"/>
      <c r="C16" s="165"/>
      <c r="D16" s="8"/>
      <c r="E16" s="141"/>
      <c r="F16" s="142"/>
      <c r="G16" s="149"/>
      <c r="H16" s="149"/>
      <c r="I16" s="10"/>
      <c r="J16" s="60"/>
      <c r="K16" s="70" t="s">
        <v>39</v>
      </c>
      <c r="L16" s="78"/>
      <c r="M16" s="78"/>
      <c r="N16" s="78"/>
      <c r="O16" s="136"/>
    </row>
    <row r="17" spans="1:90" ht="24.75" customHeight="1">
      <c r="A17" s="74">
        <v>6</v>
      </c>
      <c r="B17" s="161"/>
      <c r="C17" s="162"/>
      <c r="D17" s="8"/>
      <c r="E17" s="141"/>
      <c r="F17" s="142"/>
      <c r="G17" s="139"/>
      <c r="H17" s="140"/>
      <c r="I17" s="113"/>
      <c r="J17" s="60"/>
      <c r="K17" s="122"/>
      <c r="L17" s="112"/>
      <c r="M17" s="112"/>
      <c r="N17" s="112"/>
      <c r="O17" s="112"/>
    </row>
    <row r="18" spans="1:90" ht="24.75" customHeight="1">
      <c r="A18" s="74">
        <v>7</v>
      </c>
      <c r="B18" s="161"/>
      <c r="C18" s="162"/>
      <c r="D18" s="8"/>
      <c r="E18" s="141" t="str">
        <f t="shared" ref="E18" si="0">PHONETIC(D18)</f>
        <v/>
      </c>
      <c r="F18" s="142"/>
      <c r="G18" s="139"/>
      <c r="H18" s="140"/>
      <c r="I18" s="113"/>
      <c r="J18" s="60"/>
      <c r="K18" s="122"/>
      <c r="L18" s="112"/>
      <c r="M18" s="112"/>
      <c r="N18" s="112"/>
      <c r="O18" s="112"/>
    </row>
    <row r="19" spans="1:90" ht="19.5" customHeight="1">
      <c r="A19" s="49"/>
      <c r="B19" s="49"/>
      <c r="C19" s="16"/>
      <c r="D19" s="16"/>
      <c r="E19" s="16"/>
      <c r="F19" s="16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</row>
    <row r="20" spans="1:90" ht="19.5" customHeight="1">
      <c r="A20" s="49"/>
      <c r="B20" s="49"/>
      <c r="C20" s="16"/>
      <c r="D20" s="16"/>
      <c r="E20" s="16"/>
      <c r="F20" s="16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</row>
    <row r="21" spans="1:90" s="47" customFormat="1" ht="24.75" customHeight="1">
      <c r="A21" s="69" t="s">
        <v>29</v>
      </c>
      <c r="B21" s="69" t="s">
        <v>6</v>
      </c>
      <c r="C21" s="69" t="s">
        <v>30</v>
      </c>
      <c r="D21" s="69" t="s">
        <v>18</v>
      </c>
      <c r="E21" s="148" t="s">
        <v>31</v>
      </c>
      <c r="F21" s="148"/>
      <c r="G21" s="69"/>
      <c r="H21" s="69"/>
      <c r="I21" s="150" t="s">
        <v>24</v>
      </c>
      <c r="J21" s="150"/>
      <c r="K21" s="69" t="s">
        <v>21</v>
      </c>
      <c r="L21" s="148" t="s">
        <v>17</v>
      </c>
      <c r="M21" s="148"/>
      <c r="N21" s="363" t="s">
        <v>259</v>
      </c>
      <c r="O21" s="363"/>
    </row>
    <row r="22" spans="1:90" ht="24.75" customHeight="1">
      <c r="A22" s="73">
        <v>1</v>
      </c>
      <c r="B22" s="53">
        <v>9</v>
      </c>
      <c r="C22" s="53" t="s">
        <v>28</v>
      </c>
      <c r="D22" s="48"/>
      <c r="E22" s="141"/>
      <c r="F22" s="142"/>
      <c r="G22" s="361"/>
      <c r="H22" s="361"/>
      <c r="I22" s="139"/>
      <c r="J22" s="140"/>
      <c r="K22" s="53">
        <f t="shared" ref="K22:K56" ca="1" si="1">DATEDIF(I22,TODAY(),"y")</f>
        <v>119</v>
      </c>
      <c r="L22" s="141"/>
      <c r="M22" s="142"/>
      <c r="N22" s="141"/>
      <c r="O22" s="142"/>
      <c r="Q22" s="5" t="s">
        <v>25</v>
      </c>
      <c r="S22" s="138"/>
      <c r="T22" s="138"/>
    </row>
    <row r="23" spans="1:90" ht="24.75" customHeight="1">
      <c r="A23" s="70">
        <v>2</v>
      </c>
      <c r="B23" s="10">
        <v>1</v>
      </c>
      <c r="C23" s="10" t="s">
        <v>25</v>
      </c>
      <c r="D23" s="9"/>
      <c r="E23" s="141"/>
      <c r="F23" s="142"/>
      <c r="G23" s="362"/>
      <c r="H23" s="362"/>
      <c r="I23" s="139"/>
      <c r="J23" s="140"/>
      <c r="K23" s="10">
        <f t="shared" ca="1" si="1"/>
        <v>119</v>
      </c>
      <c r="L23" s="141"/>
      <c r="M23" s="142"/>
      <c r="N23" s="141"/>
      <c r="O23" s="142"/>
      <c r="Q23" s="5" t="s">
        <v>26</v>
      </c>
      <c r="S23" s="138"/>
      <c r="T23" s="138"/>
    </row>
    <row r="24" spans="1:90" ht="24.75" customHeight="1">
      <c r="A24" s="70">
        <v>3</v>
      </c>
      <c r="B24" s="10">
        <v>22</v>
      </c>
      <c r="C24" s="10" t="s">
        <v>26</v>
      </c>
      <c r="D24" s="9"/>
      <c r="E24" s="141"/>
      <c r="F24" s="142"/>
      <c r="G24" s="362"/>
      <c r="H24" s="362"/>
      <c r="I24" s="139"/>
      <c r="J24" s="140"/>
      <c r="K24" s="10">
        <f t="shared" ca="1" si="1"/>
        <v>119</v>
      </c>
      <c r="L24" s="141"/>
      <c r="M24" s="142"/>
      <c r="N24" s="141"/>
      <c r="O24" s="142"/>
      <c r="Q24" s="5" t="s">
        <v>27</v>
      </c>
      <c r="S24" s="137"/>
    </row>
    <row r="25" spans="1:90" ht="24.75" customHeight="1">
      <c r="A25" s="70">
        <v>4</v>
      </c>
      <c r="B25" s="113">
        <v>18</v>
      </c>
      <c r="C25" s="136" t="s">
        <v>27</v>
      </c>
      <c r="D25" s="9"/>
      <c r="E25" s="141"/>
      <c r="F25" s="142"/>
      <c r="G25" s="362"/>
      <c r="H25" s="362"/>
      <c r="I25" s="139"/>
      <c r="J25" s="140"/>
      <c r="K25" s="10">
        <f t="shared" ca="1" si="1"/>
        <v>119</v>
      </c>
      <c r="L25" s="141"/>
      <c r="M25" s="142"/>
      <c r="N25" s="141"/>
      <c r="O25" s="142"/>
      <c r="Q25" s="5" t="s">
        <v>28</v>
      </c>
      <c r="S25" s="137"/>
    </row>
    <row r="26" spans="1:90" ht="24.75" customHeight="1">
      <c r="A26" s="70">
        <v>5</v>
      </c>
      <c r="B26" s="113">
        <v>20</v>
      </c>
      <c r="C26" s="136" t="s">
        <v>26</v>
      </c>
      <c r="D26" s="9"/>
      <c r="E26" s="141"/>
      <c r="F26" s="142"/>
      <c r="G26" s="362"/>
      <c r="H26" s="362"/>
      <c r="I26" s="139"/>
      <c r="J26" s="140"/>
      <c r="K26" s="10">
        <f t="shared" ca="1" si="1"/>
        <v>119</v>
      </c>
      <c r="L26" s="141"/>
      <c r="M26" s="142"/>
      <c r="N26" s="141"/>
      <c r="O26" s="142"/>
      <c r="Q26" s="5" t="s">
        <v>32</v>
      </c>
      <c r="S26" s="137"/>
    </row>
    <row r="27" spans="1:90" ht="24.75" customHeight="1">
      <c r="A27" s="70">
        <v>6</v>
      </c>
      <c r="B27" s="113"/>
      <c r="C27" s="53" t="s">
        <v>28</v>
      </c>
      <c r="D27" s="9"/>
      <c r="E27" s="141"/>
      <c r="F27" s="142"/>
      <c r="G27" s="362"/>
      <c r="H27" s="362"/>
      <c r="I27" s="139"/>
      <c r="J27" s="140"/>
      <c r="K27" s="10">
        <f t="shared" ca="1" si="1"/>
        <v>119</v>
      </c>
      <c r="L27" s="141"/>
      <c r="M27" s="142"/>
      <c r="N27" s="141"/>
      <c r="O27" s="142"/>
      <c r="Q27" s="5" t="s">
        <v>33</v>
      </c>
      <c r="S27" s="137"/>
    </row>
    <row r="28" spans="1:90" ht="24.75" customHeight="1">
      <c r="A28" s="70">
        <v>7</v>
      </c>
      <c r="B28" s="113">
        <v>31</v>
      </c>
      <c r="C28" s="136" t="s">
        <v>25</v>
      </c>
      <c r="D28" s="9"/>
      <c r="E28" s="141"/>
      <c r="F28" s="142"/>
      <c r="G28" s="362"/>
      <c r="H28" s="362"/>
      <c r="I28" s="139"/>
      <c r="J28" s="140"/>
      <c r="K28" s="10">
        <f t="shared" ca="1" si="1"/>
        <v>119</v>
      </c>
      <c r="L28" s="141"/>
      <c r="M28" s="142"/>
      <c r="N28" s="141"/>
      <c r="O28" s="142"/>
      <c r="Q28" s="5" t="s">
        <v>34</v>
      </c>
      <c r="S28" s="137"/>
    </row>
    <row r="29" spans="1:90" ht="24.75" customHeight="1">
      <c r="A29" s="70">
        <v>8</v>
      </c>
      <c r="B29" s="113">
        <v>6</v>
      </c>
      <c r="C29" s="136" t="s">
        <v>27</v>
      </c>
      <c r="D29" s="9"/>
      <c r="E29" s="141"/>
      <c r="F29" s="142"/>
      <c r="G29" s="362"/>
      <c r="H29" s="362"/>
      <c r="I29" s="139"/>
      <c r="J29" s="140"/>
      <c r="K29" s="10">
        <f t="shared" ca="1" si="1"/>
        <v>119</v>
      </c>
      <c r="L29" s="141"/>
      <c r="M29" s="142"/>
      <c r="N29" s="141"/>
      <c r="O29" s="142"/>
      <c r="S29" s="137"/>
    </row>
    <row r="30" spans="1:90" ht="24.75" customHeight="1">
      <c r="A30" s="70">
        <v>9</v>
      </c>
      <c r="B30" s="113">
        <v>10</v>
      </c>
      <c r="C30" s="136" t="s">
        <v>26</v>
      </c>
      <c r="D30" s="9"/>
      <c r="E30" s="141"/>
      <c r="F30" s="142"/>
      <c r="G30" s="362"/>
      <c r="H30" s="362"/>
      <c r="I30" s="139"/>
      <c r="J30" s="140"/>
      <c r="K30" s="10">
        <f t="shared" ca="1" si="1"/>
        <v>119</v>
      </c>
      <c r="L30" s="141"/>
      <c r="M30" s="142"/>
      <c r="N30" s="141"/>
      <c r="O30" s="142"/>
      <c r="S30" s="137"/>
    </row>
    <row r="31" spans="1:90" ht="24.75" customHeight="1">
      <c r="A31" s="70">
        <v>10</v>
      </c>
      <c r="B31" s="113">
        <v>8</v>
      </c>
      <c r="C31" s="136" t="s">
        <v>26</v>
      </c>
      <c r="D31" s="9"/>
      <c r="E31" s="141"/>
      <c r="F31" s="142"/>
      <c r="G31" s="362"/>
      <c r="H31" s="362"/>
      <c r="I31" s="139"/>
      <c r="J31" s="140"/>
      <c r="K31" s="10">
        <f t="shared" ca="1" si="1"/>
        <v>119</v>
      </c>
      <c r="L31" s="141"/>
      <c r="M31" s="142"/>
      <c r="N31" s="141"/>
      <c r="O31" s="142"/>
      <c r="S31" s="137"/>
    </row>
    <row r="32" spans="1:90" ht="24.75" customHeight="1">
      <c r="A32" s="70">
        <v>11</v>
      </c>
      <c r="B32" s="113">
        <v>14</v>
      </c>
      <c r="C32" s="136" t="s">
        <v>26</v>
      </c>
      <c r="D32" s="9"/>
      <c r="E32" s="141"/>
      <c r="F32" s="142"/>
      <c r="G32" s="362"/>
      <c r="H32" s="362"/>
      <c r="I32" s="139"/>
      <c r="J32" s="140"/>
      <c r="K32" s="10">
        <f t="shared" ca="1" si="1"/>
        <v>119</v>
      </c>
      <c r="L32" s="141"/>
      <c r="M32" s="142"/>
      <c r="N32" s="141"/>
      <c r="O32" s="142"/>
      <c r="S32" s="137"/>
    </row>
    <row r="33" spans="1:19" ht="24.75" customHeight="1">
      <c r="A33" s="70">
        <v>12</v>
      </c>
      <c r="B33" s="113">
        <v>13</v>
      </c>
      <c r="C33" s="136" t="s">
        <v>26</v>
      </c>
      <c r="D33" s="9"/>
      <c r="E33" s="141"/>
      <c r="F33" s="142"/>
      <c r="G33" s="362"/>
      <c r="H33" s="362"/>
      <c r="I33" s="139"/>
      <c r="J33" s="140"/>
      <c r="K33" s="10">
        <f t="shared" ca="1" si="1"/>
        <v>119</v>
      </c>
      <c r="L33" s="141"/>
      <c r="M33" s="142"/>
      <c r="N33" s="141"/>
      <c r="O33" s="142"/>
      <c r="S33" s="137"/>
    </row>
    <row r="34" spans="1:19" ht="24.75" customHeight="1">
      <c r="A34" s="70">
        <v>13</v>
      </c>
      <c r="B34" s="113">
        <v>4</v>
      </c>
      <c r="C34" s="113" t="s">
        <v>27</v>
      </c>
      <c r="D34" s="9"/>
      <c r="E34" s="141"/>
      <c r="F34" s="142"/>
      <c r="G34" s="362"/>
      <c r="H34" s="362"/>
      <c r="I34" s="139"/>
      <c r="J34" s="140"/>
      <c r="K34" s="10">
        <f t="shared" ca="1" si="1"/>
        <v>119</v>
      </c>
      <c r="L34" s="141"/>
      <c r="M34" s="142"/>
      <c r="N34" s="141"/>
      <c r="O34" s="142"/>
      <c r="S34" s="137"/>
    </row>
    <row r="35" spans="1:19" ht="24.75" customHeight="1">
      <c r="A35" s="70">
        <v>14</v>
      </c>
      <c r="B35" s="113">
        <v>23</v>
      </c>
      <c r="C35" s="53" t="s">
        <v>28</v>
      </c>
      <c r="D35" s="9"/>
      <c r="E35" s="141"/>
      <c r="F35" s="142"/>
      <c r="G35" s="362"/>
      <c r="H35" s="362"/>
      <c r="I35" s="139"/>
      <c r="J35" s="140"/>
      <c r="K35" s="10">
        <f t="shared" ca="1" si="1"/>
        <v>119</v>
      </c>
      <c r="L35" s="141"/>
      <c r="M35" s="142"/>
      <c r="N35" s="141"/>
      <c r="O35" s="142"/>
      <c r="S35" s="137"/>
    </row>
    <row r="36" spans="1:19" ht="24.75" customHeight="1">
      <c r="A36" s="70">
        <v>15</v>
      </c>
      <c r="B36" s="113">
        <v>29</v>
      </c>
      <c r="C36" s="53" t="s">
        <v>28</v>
      </c>
      <c r="D36" s="9"/>
      <c r="E36" s="141"/>
      <c r="F36" s="142"/>
      <c r="G36" s="362"/>
      <c r="H36" s="362"/>
      <c r="I36" s="139"/>
      <c r="J36" s="140"/>
      <c r="K36" s="10">
        <f t="shared" ref="K36:K47" ca="1" si="2">DATEDIF(I36,TODAY(),"y")</f>
        <v>119</v>
      </c>
      <c r="L36" s="143"/>
      <c r="M36" s="144"/>
      <c r="N36" s="141"/>
      <c r="O36" s="142"/>
    </row>
    <row r="37" spans="1:19" ht="24.75" customHeight="1">
      <c r="A37" s="70">
        <v>16</v>
      </c>
      <c r="B37" s="113"/>
      <c r="C37" s="136" t="s">
        <v>26</v>
      </c>
      <c r="D37" s="9"/>
      <c r="E37" s="141"/>
      <c r="F37" s="142"/>
      <c r="G37" s="362"/>
      <c r="H37" s="362"/>
      <c r="I37" s="139"/>
      <c r="J37" s="140"/>
      <c r="K37" s="10">
        <f t="shared" ca="1" si="2"/>
        <v>119</v>
      </c>
      <c r="L37" s="143"/>
      <c r="M37" s="144"/>
      <c r="N37" s="141"/>
      <c r="O37" s="142"/>
      <c r="S37" s="137"/>
    </row>
    <row r="38" spans="1:19" ht="24.75" customHeight="1">
      <c r="A38" s="70">
        <v>17</v>
      </c>
      <c r="B38" s="113"/>
      <c r="C38" s="136" t="s">
        <v>27</v>
      </c>
      <c r="D38" s="9"/>
      <c r="E38" s="141"/>
      <c r="F38" s="142"/>
      <c r="G38" s="362"/>
      <c r="H38" s="362"/>
      <c r="I38" s="139"/>
      <c r="J38" s="140"/>
      <c r="K38" s="10">
        <f t="shared" ca="1" si="2"/>
        <v>119</v>
      </c>
      <c r="L38" s="143"/>
      <c r="M38" s="144"/>
      <c r="N38" s="141"/>
      <c r="O38" s="142"/>
      <c r="S38" s="137"/>
    </row>
    <row r="39" spans="1:19" ht="24.75" customHeight="1">
      <c r="A39" s="70">
        <v>18</v>
      </c>
      <c r="B39" s="113"/>
      <c r="C39" s="136" t="s">
        <v>27</v>
      </c>
      <c r="D39" s="9"/>
      <c r="E39" s="141"/>
      <c r="F39" s="142"/>
      <c r="G39" s="362"/>
      <c r="H39" s="362"/>
      <c r="I39" s="145"/>
      <c r="J39" s="146"/>
      <c r="K39" s="10">
        <f t="shared" ca="1" si="2"/>
        <v>119</v>
      </c>
      <c r="L39" s="143"/>
      <c r="M39" s="144"/>
      <c r="N39" s="141"/>
      <c r="O39" s="142"/>
    </row>
    <row r="40" spans="1:19" ht="24.75" customHeight="1">
      <c r="A40" s="70">
        <v>19</v>
      </c>
      <c r="B40" s="113"/>
      <c r="C40" s="136" t="s">
        <v>27</v>
      </c>
      <c r="D40" s="9"/>
      <c r="E40" s="141"/>
      <c r="F40" s="142"/>
      <c r="G40" s="362"/>
      <c r="H40" s="362"/>
      <c r="I40" s="145"/>
      <c r="J40" s="146"/>
      <c r="K40" s="10">
        <f t="shared" ca="1" si="2"/>
        <v>119</v>
      </c>
      <c r="L40" s="143"/>
      <c r="M40" s="144"/>
      <c r="N40" s="141"/>
      <c r="O40" s="142"/>
    </row>
    <row r="41" spans="1:19" ht="24.75" customHeight="1">
      <c r="A41" s="70">
        <v>20</v>
      </c>
      <c r="B41" s="113"/>
      <c r="C41" s="136" t="s">
        <v>27</v>
      </c>
      <c r="D41" s="9"/>
      <c r="E41" s="141"/>
      <c r="F41" s="142"/>
      <c r="G41" s="362"/>
      <c r="H41" s="362"/>
      <c r="I41" s="145"/>
      <c r="J41" s="146"/>
      <c r="K41" s="10">
        <f t="shared" ca="1" si="2"/>
        <v>119</v>
      </c>
      <c r="L41" s="143"/>
      <c r="M41" s="144"/>
      <c r="N41" s="141"/>
      <c r="O41" s="142"/>
    </row>
    <row r="42" spans="1:19" ht="24.75" customHeight="1">
      <c r="A42" s="70">
        <v>21</v>
      </c>
      <c r="B42" s="113"/>
      <c r="C42" s="136" t="s">
        <v>25</v>
      </c>
      <c r="D42" s="9"/>
      <c r="E42" s="141"/>
      <c r="F42" s="142"/>
      <c r="G42" s="362"/>
      <c r="H42" s="362"/>
      <c r="I42" s="145"/>
      <c r="J42" s="146"/>
      <c r="K42" s="136">
        <f t="shared" ref="K42" ca="1" si="3">DATEDIF(I42,TODAY(),"y")</f>
        <v>119</v>
      </c>
      <c r="L42" s="143"/>
      <c r="M42" s="144"/>
      <c r="N42" s="141"/>
      <c r="O42" s="142"/>
    </row>
    <row r="43" spans="1:19" ht="24.75" customHeight="1">
      <c r="A43" s="70">
        <v>22</v>
      </c>
      <c r="B43" s="118"/>
      <c r="C43" s="53" t="s">
        <v>28</v>
      </c>
      <c r="D43" s="9"/>
      <c r="E43" s="141"/>
      <c r="F43" s="142"/>
      <c r="G43" s="362"/>
      <c r="H43" s="362"/>
      <c r="I43" s="139"/>
      <c r="J43" s="140"/>
      <c r="K43" s="118">
        <f t="shared" ca="1" si="2"/>
        <v>119</v>
      </c>
      <c r="L43" s="147"/>
      <c r="M43" s="142"/>
      <c r="N43" s="141"/>
      <c r="O43" s="142"/>
    </row>
    <row r="44" spans="1:19" ht="24.75" customHeight="1">
      <c r="A44" s="70">
        <v>23</v>
      </c>
      <c r="B44" s="118"/>
      <c r="C44" s="118"/>
      <c r="D44" s="9"/>
      <c r="E44" s="141" t="str">
        <f t="shared" ref="E44:E48" si="4">PHONETIC(D44)</f>
        <v/>
      </c>
      <c r="F44" s="142"/>
      <c r="G44" s="362"/>
      <c r="H44" s="362"/>
      <c r="I44" s="139"/>
      <c r="J44" s="140"/>
      <c r="K44" s="118">
        <f t="shared" ca="1" si="2"/>
        <v>119</v>
      </c>
      <c r="L44" s="141"/>
      <c r="M44" s="142"/>
      <c r="N44" s="141"/>
      <c r="O44" s="142"/>
    </row>
    <row r="45" spans="1:19" ht="24.75" customHeight="1">
      <c r="A45" s="70">
        <v>24</v>
      </c>
      <c r="B45" s="118"/>
      <c r="C45" s="118"/>
      <c r="D45" s="9"/>
      <c r="E45" s="141" t="str">
        <f t="shared" si="4"/>
        <v/>
      </c>
      <c r="F45" s="142"/>
      <c r="G45" s="362"/>
      <c r="H45" s="362"/>
      <c r="I45" s="139"/>
      <c r="J45" s="140"/>
      <c r="K45" s="118">
        <f t="shared" ca="1" si="2"/>
        <v>119</v>
      </c>
      <c r="L45" s="141"/>
      <c r="M45" s="142"/>
      <c r="N45" s="141"/>
      <c r="O45" s="142"/>
    </row>
    <row r="46" spans="1:19" ht="24.75" customHeight="1">
      <c r="A46" s="70">
        <v>25</v>
      </c>
      <c r="B46" s="118"/>
      <c r="C46" s="118"/>
      <c r="D46" s="9"/>
      <c r="E46" s="141" t="str">
        <f t="shared" si="4"/>
        <v/>
      </c>
      <c r="F46" s="142"/>
      <c r="G46" s="362"/>
      <c r="H46" s="362"/>
      <c r="I46" s="139"/>
      <c r="J46" s="140"/>
      <c r="K46" s="118">
        <f t="shared" ca="1" si="2"/>
        <v>119</v>
      </c>
      <c r="L46" s="141"/>
      <c r="M46" s="142"/>
      <c r="N46" s="141"/>
      <c r="O46" s="142"/>
    </row>
    <row r="47" spans="1:19" ht="24.75" customHeight="1">
      <c r="A47" s="70">
        <v>26</v>
      </c>
      <c r="B47" s="118"/>
      <c r="C47" s="118"/>
      <c r="D47" s="9"/>
      <c r="E47" s="141" t="str">
        <f t="shared" si="4"/>
        <v/>
      </c>
      <c r="F47" s="142"/>
      <c r="G47" s="362"/>
      <c r="H47" s="362"/>
      <c r="I47" s="139"/>
      <c r="J47" s="140"/>
      <c r="K47" s="118">
        <f t="shared" ca="1" si="2"/>
        <v>119</v>
      </c>
      <c r="L47" s="141"/>
      <c r="M47" s="142"/>
      <c r="N47" s="141"/>
      <c r="O47" s="142"/>
    </row>
    <row r="48" spans="1:19" ht="24.75" customHeight="1">
      <c r="A48" s="70">
        <v>27</v>
      </c>
      <c r="B48" s="113"/>
      <c r="C48" s="113"/>
      <c r="D48" s="9"/>
      <c r="E48" s="141" t="str">
        <f t="shared" si="4"/>
        <v/>
      </c>
      <c r="F48" s="142"/>
      <c r="G48" s="362"/>
      <c r="H48" s="362"/>
      <c r="I48" s="145"/>
      <c r="J48" s="146"/>
      <c r="K48" s="10">
        <f t="shared" ca="1" si="1"/>
        <v>119</v>
      </c>
      <c r="L48" s="143"/>
      <c r="M48" s="144"/>
      <c r="N48" s="141"/>
      <c r="O48" s="142"/>
    </row>
    <row r="49" spans="1:15" ht="24.75" customHeight="1">
      <c r="A49" s="70">
        <v>28</v>
      </c>
      <c r="B49" s="113"/>
      <c r="C49" s="113"/>
      <c r="D49" s="9"/>
      <c r="E49" s="141" t="str">
        <f t="shared" ref="E49:E54" si="5">PHONETIC(D49)</f>
        <v/>
      </c>
      <c r="F49" s="142"/>
      <c r="G49" s="362"/>
      <c r="H49" s="362"/>
      <c r="I49" s="145"/>
      <c r="J49" s="146"/>
      <c r="K49" s="10">
        <f t="shared" ca="1" si="1"/>
        <v>119</v>
      </c>
      <c r="L49" s="143"/>
      <c r="M49" s="144"/>
      <c r="N49" s="141"/>
      <c r="O49" s="142"/>
    </row>
    <row r="50" spans="1:15" ht="24.75" customHeight="1">
      <c r="A50" s="70">
        <v>29</v>
      </c>
      <c r="B50" s="113"/>
      <c r="C50" s="113"/>
      <c r="D50" s="9"/>
      <c r="E50" s="141" t="str">
        <f t="shared" si="5"/>
        <v/>
      </c>
      <c r="F50" s="142"/>
      <c r="G50" s="362"/>
      <c r="H50" s="362"/>
      <c r="I50" s="145"/>
      <c r="J50" s="146"/>
      <c r="K50" s="10">
        <f t="shared" ca="1" si="1"/>
        <v>119</v>
      </c>
      <c r="L50" s="143"/>
      <c r="M50" s="144"/>
      <c r="N50" s="141"/>
      <c r="O50" s="142"/>
    </row>
    <row r="51" spans="1:15" ht="24.75" customHeight="1">
      <c r="A51" s="70">
        <v>30</v>
      </c>
      <c r="B51" s="113"/>
      <c r="C51" s="113"/>
      <c r="D51" s="9"/>
      <c r="E51" s="141" t="str">
        <f t="shared" si="5"/>
        <v/>
      </c>
      <c r="F51" s="142"/>
      <c r="G51" s="362"/>
      <c r="H51" s="362"/>
      <c r="I51" s="145"/>
      <c r="J51" s="146"/>
      <c r="K51" s="10">
        <f t="shared" ca="1" si="1"/>
        <v>119</v>
      </c>
      <c r="L51" s="143"/>
      <c r="M51" s="144"/>
      <c r="N51" s="141"/>
      <c r="O51" s="142"/>
    </row>
    <row r="52" spans="1:15" ht="24.75" customHeight="1">
      <c r="A52" s="70">
        <v>31</v>
      </c>
      <c r="B52" s="113"/>
      <c r="C52" s="113"/>
      <c r="D52" s="9"/>
      <c r="E52" s="141" t="str">
        <f t="shared" si="5"/>
        <v/>
      </c>
      <c r="F52" s="142"/>
      <c r="G52" s="362"/>
      <c r="H52" s="362"/>
      <c r="I52" s="145"/>
      <c r="J52" s="146"/>
      <c r="K52" s="10">
        <f t="shared" ca="1" si="1"/>
        <v>119</v>
      </c>
      <c r="L52" s="143"/>
      <c r="M52" s="144"/>
      <c r="N52" s="141"/>
      <c r="O52" s="142"/>
    </row>
    <row r="53" spans="1:15" ht="24.75" customHeight="1">
      <c r="A53" s="70">
        <v>32</v>
      </c>
      <c r="B53" s="113"/>
      <c r="C53" s="113"/>
      <c r="D53" s="9"/>
      <c r="E53" s="141" t="str">
        <f t="shared" si="5"/>
        <v/>
      </c>
      <c r="F53" s="142"/>
      <c r="G53" s="362"/>
      <c r="H53" s="362"/>
      <c r="I53" s="145"/>
      <c r="J53" s="146"/>
      <c r="K53" s="10">
        <f t="shared" ca="1" si="1"/>
        <v>119</v>
      </c>
      <c r="L53" s="143"/>
      <c r="M53" s="144"/>
      <c r="N53" s="141"/>
      <c r="O53" s="142"/>
    </row>
    <row r="54" spans="1:15" ht="24.75" customHeight="1">
      <c r="A54" s="70">
        <v>33</v>
      </c>
      <c r="B54" s="113"/>
      <c r="C54" s="113"/>
      <c r="D54" s="9"/>
      <c r="E54" s="141" t="str">
        <f t="shared" si="5"/>
        <v/>
      </c>
      <c r="F54" s="142"/>
      <c r="G54" s="362"/>
      <c r="H54" s="362"/>
      <c r="I54" s="145"/>
      <c r="J54" s="146"/>
      <c r="K54" s="10">
        <f ca="1">DATEDIF(I54,TODAY(),"y")</f>
        <v>119</v>
      </c>
      <c r="L54" s="143"/>
      <c r="M54" s="144"/>
      <c r="N54" s="141"/>
      <c r="O54" s="142"/>
    </row>
    <row r="55" spans="1:15" ht="24.75" customHeight="1">
      <c r="A55" s="70">
        <v>34</v>
      </c>
      <c r="B55" s="113"/>
      <c r="C55" s="118"/>
      <c r="D55" s="9"/>
      <c r="E55" s="141"/>
      <c r="F55" s="142"/>
      <c r="G55" s="362"/>
      <c r="H55" s="362"/>
      <c r="I55" s="139"/>
      <c r="J55" s="140"/>
      <c r="K55" s="10">
        <f t="shared" ca="1" si="1"/>
        <v>119</v>
      </c>
      <c r="L55" s="143"/>
      <c r="M55" s="144"/>
      <c r="N55" s="141"/>
      <c r="O55" s="142"/>
    </row>
    <row r="56" spans="1:15" ht="24.75" customHeight="1">
      <c r="A56" s="70">
        <v>35</v>
      </c>
      <c r="B56" s="113"/>
      <c r="C56" s="113"/>
      <c r="D56" s="9"/>
      <c r="E56" s="141"/>
      <c r="F56" s="142"/>
      <c r="G56" s="362"/>
      <c r="H56" s="362"/>
      <c r="I56" s="139"/>
      <c r="J56" s="140"/>
      <c r="K56" s="10">
        <f t="shared" ca="1" si="1"/>
        <v>119</v>
      </c>
      <c r="L56" s="143"/>
      <c r="M56" s="144"/>
      <c r="N56" s="141"/>
      <c r="O56" s="142"/>
    </row>
    <row r="57" spans="1:15" s="7" customFormat="1" ht="19.5" customHeight="1">
      <c r="A57" s="11"/>
      <c r="B57" s="11"/>
      <c r="C57" s="11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</row>
    <row r="58" spans="1:15" s="45" customFormat="1" ht="13"/>
    <row r="59" spans="1:15" ht="19.5" customHeight="1">
      <c r="A59" s="15"/>
      <c r="B59" s="176"/>
      <c r="C59" s="176"/>
      <c r="D59" s="16"/>
    </row>
    <row r="60" spans="1:15" ht="19.5" customHeight="1">
      <c r="A60" s="15"/>
      <c r="B60" s="176"/>
      <c r="C60" s="176"/>
      <c r="D60" s="16"/>
    </row>
    <row r="61" spans="1:15" ht="19.5" customHeight="1">
      <c r="A61" s="15"/>
      <c r="B61" s="176"/>
      <c r="C61" s="176"/>
      <c r="D61" s="16"/>
    </row>
    <row r="62" spans="1:15" ht="19.5" customHeight="1">
      <c r="A62" s="15"/>
      <c r="B62" s="176"/>
      <c r="C62" s="176"/>
      <c r="D62" s="16"/>
    </row>
    <row r="63" spans="1:15" ht="19.5" customHeight="1">
      <c r="A63" s="15"/>
      <c r="B63" s="176"/>
      <c r="C63" s="176"/>
      <c r="D63" s="16"/>
    </row>
    <row r="64" spans="1:15" ht="19.5" customHeight="1">
      <c r="A64" s="15"/>
      <c r="B64" s="176"/>
      <c r="C64" s="176"/>
      <c r="D64" s="16"/>
    </row>
    <row r="65" spans="1:4" ht="19.5" customHeight="1">
      <c r="A65" s="15"/>
      <c r="B65" s="176"/>
      <c r="C65" s="176"/>
      <c r="D65" s="16"/>
    </row>
  </sheetData>
  <mergeCells count="213">
    <mergeCell ref="N32:O32"/>
    <mergeCell ref="E56:F56"/>
    <mergeCell ref="E55:F55"/>
    <mergeCell ref="A1:O1"/>
    <mergeCell ref="E36:F36"/>
    <mergeCell ref="E37:F37"/>
    <mergeCell ref="E38:F38"/>
    <mergeCell ref="E39:F39"/>
    <mergeCell ref="E40:F40"/>
    <mergeCell ref="E41:F41"/>
    <mergeCell ref="K4:L4"/>
    <mergeCell ref="G14:H14"/>
    <mergeCell ref="A4:B4"/>
    <mergeCell ref="K3:L3"/>
    <mergeCell ref="M4:O4"/>
    <mergeCell ref="M3:O3"/>
    <mergeCell ref="C4:I4"/>
    <mergeCell ref="C3:I3"/>
    <mergeCell ref="A3:B3"/>
    <mergeCell ref="K8:L8"/>
    <mergeCell ref="K5:L5"/>
    <mergeCell ref="M5:O5"/>
    <mergeCell ref="B12:C12"/>
    <mergeCell ref="B13:C13"/>
    <mergeCell ref="A5:B5"/>
    <mergeCell ref="A8:B8"/>
    <mergeCell ref="A9:B9"/>
    <mergeCell ref="C8:D9"/>
    <mergeCell ref="B17:C17"/>
    <mergeCell ref="C5:I5"/>
    <mergeCell ref="I53:J53"/>
    <mergeCell ref="I54:J54"/>
    <mergeCell ref="E51:F51"/>
    <mergeCell ref="E42:F42"/>
    <mergeCell ref="E27:F27"/>
    <mergeCell ref="E28:F28"/>
    <mergeCell ref="E26:F26"/>
    <mergeCell ref="I30:J30"/>
    <mergeCell ref="I31:J31"/>
    <mergeCell ref="E48:F48"/>
    <mergeCell ref="E52:F52"/>
    <mergeCell ref="E53:F53"/>
    <mergeCell ref="E49:F49"/>
    <mergeCell ref="E50:F50"/>
    <mergeCell ref="E29:F29"/>
    <mergeCell ref="E46:F46"/>
    <mergeCell ref="E47:F47"/>
    <mergeCell ref="I44:J44"/>
    <mergeCell ref="L26:M26"/>
    <mergeCell ref="I26:J26"/>
    <mergeCell ref="L55:M55"/>
    <mergeCell ref="L40:M40"/>
    <mergeCell ref="L29:M29"/>
    <mergeCell ref="L54:M54"/>
    <mergeCell ref="I41:J41"/>
    <mergeCell ref="L49:M49"/>
    <mergeCell ref="I27:J27"/>
    <mergeCell ref="I28:J28"/>
    <mergeCell ref="I29:J29"/>
    <mergeCell ref="B64:C64"/>
    <mergeCell ref="B65:C65"/>
    <mergeCell ref="B59:C59"/>
    <mergeCell ref="B60:C60"/>
    <mergeCell ref="B61:C61"/>
    <mergeCell ref="B62:C62"/>
    <mergeCell ref="B63:C63"/>
    <mergeCell ref="E54:F54"/>
    <mergeCell ref="I9:J9"/>
    <mergeCell ref="E43:F43"/>
    <mergeCell ref="E44:F44"/>
    <mergeCell ref="E45:F45"/>
    <mergeCell ref="N26:O26"/>
    <mergeCell ref="L27:M27"/>
    <mergeCell ref="N27:O27"/>
    <mergeCell ref="L28:M28"/>
    <mergeCell ref="N28:O28"/>
    <mergeCell ref="N22:O22"/>
    <mergeCell ref="L12:M12"/>
    <mergeCell ref="A6:B7"/>
    <mergeCell ref="B18:C18"/>
    <mergeCell ref="M6:O6"/>
    <mergeCell ref="M7:O7"/>
    <mergeCell ref="A11:C11"/>
    <mergeCell ref="B14:C14"/>
    <mergeCell ref="B15:C15"/>
    <mergeCell ref="B16:C16"/>
    <mergeCell ref="N12:O12"/>
    <mergeCell ref="K12:K13"/>
    <mergeCell ref="G12:H12"/>
    <mergeCell ref="I7:J7"/>
    <mergeCell ref="F6:J6"/>
    <mergeCell ref="F7:G7"/>
    <mergeCell ref="C6:D7"/>
    <mergeCell ref="F8:J8"/>
    <mergeCell ref="F9:G9"/>
    <mergeCell ref="N23:O23"/>
    <mergeCell ref="L24:M24"/>
    <mergeCell ref="N24:O24"/>
    <mergeCell ref="G11:H11"/>
    <mergeCell ref="E12:F12"/>
    <mergeCell ref="E16:F16"/>
    <mergeCell ref="K11:L11"/>
    <mergeCell ref="M8:O8"/>
    <mergeCell ref="M9:O9"/>
    <mergeCell ref="K9:L9"/>
    <mergeCell ref="L21:M21"/>
    <mergeCell ref="I21:J21"/>
    <mergeCell ref="L22:M22"/>
    <mergeCell ref="L25:M25"/>
    <mergeCell ref="K6:L6"/>
    <mergeCell ref="K7:L7"/>
    <mergeCell ref="E22:F22"/>
    <mergeCell ref="E15:F15"/>
    <mergeCell ref="E11:F11"/>
    <mergeCell ref="I55:J55"/>
    <mergeCell ref="I56:J56"/>
    <mergeCell ref="N54:O54"/>
    <mergeCell ref="N39:O39"/>
    <mergeCell ref="N25:O25"/>
    <mergeCell ref="E13:F13"/>
    <mergeCell ref="E14:F14"/>
    <mergeCell ref="E21:F21"/>
    <mergeCell ref="G17:H17"/>
    <mergeCell ref="G18:H18"/>
    <mergeCell ref="E17:F17"/>
    <mergeCell ref="E18:F18"/>
    <mergeCell ref="E23:F23"/>
    <mergeCell ref="E24:F24"/>
    <mergeCell ref="G13:H13"/>
    <mergeCell ref="G15:H15"/>
    <mergeCell ref="G16:H16"/>
    <mergeCell ref="E25:F25"/>
    <mergeCell ref="N21:O21"/>
    <mergeCell ref="L23:M23"/>
    <mergeCell ref="I22:J22"/>
    <mergeCell ref="I23:J23"/>
    <mergeCell ref="I24:J24"/>
    <mergeCell ref="I25:J25"/>
    <mergeCell ref="I36:J36"/>
    <mergeCell ref="L36:M36"/>
    <mergeCell ref="N36:O36"/>
    <mergeCell ref="I37:J37"/>
    <mergeCell ref="L37:M37"/>
    <mergeCell ref="N37:O37"/>
    <mergeCell ref="L51:M51"/>
    <mergeCell ref="N51:O51"/>
    <mergeCell ref="L52:M52"/>
    <mergeCell ref="N52:O52"/>
    <mergeCell ref="L48:M48"/>
    <mergeCell ref="N48:O48"/>
    <mergeCell ref="I48:J48"/>
    <mergeCell ref="I49:J49"/>
    <mergeCell ref="I50:J50"/>
    <mergeCell ref="L42:M42"/>
    <mergeCell ref="N42:O42"/>
    <mergeCell ref="L33:M33"/>
    <mergeCell ref="N33:O33"/>
    <mergeCell ref="L34:M34"/>
    <mergeCell ref="N34:O34"/>
    <mergeCell ref="N38:O38"/>
    <mergeCell ref="N55:O55"/>
    <mergeCell ref="L56:M56"/>
    <mergeCell ref="N56:O56"/>
    <mergeCell ref="L53:M53"/>
    <mergeCell ref="N53:O53"/>
    <mergeCell ref="N49:O49"/>
    <mergeCell ref="L50:M50"/>
    <mergeCell ref="N50:O50"/>
    <mergeCell ref="I32:J32"/>
    <mergeCell ref="I51:J51"/>
    <mergeCell ref="I52:J52"/>
    <mergeCell ref="I38:J38"/>
    <mergeCell ref="I39:J39"/>
    <mergeCell ref="I42:J42"/>
    <mergeCell ref="I40:J40"/>
    <mergeCell ref="I33:J33"/>
    <mergeCell ref="I34:J34"/>
    <mergeCell ref="I35:J35"/>
    <mergeCell ref="L43:M43"/>
    <mergeCell ref="N43:O43"/>
    <mergeCell ref="N44:O44"/>
    <mergeCell ref="N45:O45"/>
    <mergeCell ref="N46:O46"/>
    <mergeCell ref="N47:O47"/>
    <mergeCell ref="L44:M44"/>
    <mergeCell ref="L45:M45"/>
    <mergeCell ref="L46:M46"/>
    <mergeCell ref="L47:M47"/>
    <mergeCell ref="I43:J43"/>
    <mergeCell ref="S22:T22"/>
    <mergeCell ref="S23:T23"/>
    <mergeCell ref="I45:J45"/>
    <mergeCell ref="I46:J46"/>
    <mergeCell ref="I47:J47"/>
    <mergeCell ref="E30:F30"/>
    <mergeCell ref="E31:F31"/>
    <mergeCell ref="E32:F32"/>
    <mergeCell ref="E33:F33"/>
    <mergeCell ref="E34:F34"/>
    <mergeCell ref="E35:F35"/>
    <mergeCell ref="N29:O29"/>
    <mergeCell ref="L39:M39"/>
    <mergeCell ref="L38:M38"/>
    <mergeCell ref="L35:M35"/>
    <mergeCell ref="N35:O35"/>
    <mergeCell ref="L30:M30"/>
    <mergeCell ref="N30:O30"/>
    <mergeCell ref="L31:M31"/>
    <mergeCell ref="N31:O31"/>
    <mergeCell ref="L32:M32"/>
    <mergeCell ref="N40:O40"/>
    <mergeCell ref="L41:M41"/>
    <mergeCell ref="N41:O41"/>
  </mergeCells>
  <phoneticPr fontId="2" alignment="center"/>
  <dataValidations count="2">
    <dataValidation type="list" allowBlank="1" showInputMessage="1" showErrorMessage="1" sqref="C57" xr:uid="{00000000-0002-0000-0000-000000000000}">
      <formula1>"ＧＫ,ＤＦ,ＭＦ,ＦＷ"</formula1>
    </dataValidation>
    <dataValidation type="list" allowBlank="1" showInputMessage="1" showErrorMessage="1" sqref="C22:C56" xr:uid="{00000000-0002-0000-0000-000001000000}">
      <formula1>$Q$22:$Q$28</formula1>
    </dataValidation>
  </dataValidations>
  <printOptions horizontalCentered="1"/>
  <pageMargins left="0.25" right="0.25" top="0.35000000000000003" bottom="0.35000000000000003" header="0.1031496062992126" footer="0.30000000000000004"/>
  <pageSetup paperSize="9" scale="63" orientation="portrait" r:id="rId1"/>
  <headerFooter alignWithMargins="0">
    <oddHeader>&amp;R&amp;14&amp;K000000&amp;D</oddHeader>
  </headerFooter>
  <rowBreaks count="1" manualBreakCount="1">
    <brk id="57" max="12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44"/>
  <sheetViews>
    <sheetView showZeros="0" view="pageBreakPreview" zoomScale="60" zoomScaleNormal="60" workbookViewId="0">
      <selection activeCell="X12" sqref="X12"/>
    </sheetView>
  </sheetViews>
  <sheetFormatPr defaultColWidth="8.90625" defaultRowHeight="13"/>
  <cols>
    <col min="1" max="1" width="5.36328125" customWidth="1"/>
    <col min="2" max="2" width="5.453125" customWidth="1"/>
    <col min="3" max="3" width="7" customWidth="1"/>
    <col min="4" max="6" width="19.453125" customWidth="1"/>
    <col min="7" max="9" width="6.6328125" customWidth="1"/>
    <col min="10" max="10" width="7.90625" customWidth="1"/>
    <col min="11" max="11" width="2.6328125" customWidth="1"/>
    <col min="12" max="13" width="8" customWidth="1"/>
    <col min="14" max="21" width="6.6328125" customWidth="1"/>
    <col min="22" max="22" width="6.453125" customWidth="1"/>
  </cols>
  <sheetData>
    <row r="1" spans="1:22" ht="37.5" customHeight="1">
      <c r="B1" s="222" t="s">
        <v>257</v>
      </c>
      <c r="C1" s="223"/>
      <c r="D1" s="224"/>
      <c r="N1" s="29" t="s">
        <v>4</v>
      </c>
      <c r="O1" s="39"/>
      <c r="P1" s="205">
        <v>2019</v>
      </c>
      <c r="Q1" s="205"/>
      <c r="R1" s="94" t="s">
        <v>42</v>
      </c>
      <c r="S1" s="95"/>
      <c r="T1" s="95" t="s">
        <v>1</v>
      </c>
      <c r="U1" s="96"/>
      <c r="V1" s="95" t="s">
        <v>2</v>
      </c>
    </row>
    <row r="2" spans="1:22" ht="37.5" customHeight="1">
      <c r="B2" s="225"/>
      <c r="C2" s="226"/>
      <c r="D2" s="227"/>
      <c r="E2" s="135" t="s">
        <v>253</v>
      </c>
      <c r="F2" s="135" t="s">
        <v>254</v>
      </c>
      <c r="G2" s="186" t="s">
        <v>255</v>
      </c>
      <c r="H2" s="186"/>
      <c r="I2" s="186"/>
      <c r="J2" s="186" t="s">
        <v>256</v>
      </c>
      <c r="K2" s="186"/>
      <c r="L2" s="186"/>
      <c r="N2" s="40" t="s">
        <v>3</v>
      </c>
      <c r="O2" s="41"/>
      <c r="P2" s="206"/>
      <c r="Q2" s="206"/>
      <c r="R2" s="206"/>
      <c r="S2" s="206"/>
      <c r="T2" s="206"/>
      <c r="U2" s="206"/>
      <c r="V2" s="206"/>
    </row>
    <row r="3" spans="1:22" ht="37.5" customHeight="1">
      <c r="B3" s="1"/>
      <c r="C3" s="4"/>
      <c r="D3" s="4"/>
      <c r="N3" s="40" t="s">
        <v>23</v>
      </c>
      <c r="O3" s="41"/>
      <c r="P3" s="206"/>
      <c r="Q3" s="206"/>
      <c r="R3" s="206"/>
      <c r="S3" s="206"/>
      <c r="T3" s="206"/>
      <c r="U3" s="206"/>
      <c r="V3" s="206"/>
    </row>
    <row r="4" spans="1:22" ht="37.5" customHeight="1">
      <c r="B4" s="2"/>
      <c r="C4" s="2"/>
      <c r="D4" s="231" t="str">
        <f>参加申込書!A1</f>
        <v>２０１９年　第５３回下野杯争奪宇都宮社会人サッカー選手権大会</v>
      </c>
      <c r="E4" s="231"/>
      <c r="F4" s="231"/>
      <c r="G4" s="231"/>
      <c r="H4" s="231"/>
      <c r="I4" s="231"/>
      <c r="J4" s="231"/>
      <c r="K4" s="231"/>
      <c r="L4" s="231"/>
      <c r="M4" s="231"/>
      <c r="N4" s="232" t="s">
        <v>66</v>
      </c>
      <c r="O4" s="232"/>
      <c r="P4" s="232"/>
      <c r="Q4" s="232"/>
      <c r="R4" s="232"/>
      <c r="S4" s="232"/>
      <c r="T4" s="232"/>
      <c r="U4" s="232"/>
      <c r="V4" s="232"/>
    </row>
    <row r="5" spans="1:22" ht="37.5" customHeight="1">
      <c r="B5" s="2"/>
      <c r="C5" s="2"/>
      <c r="D5" s="231"/>
      <c r="E5" s="231"/>
      <c r="F5" s="231"/>
      <c r="G5" s="231"/>
      <c r="H5" s="231"/>
      <c r="I5" s="231"/>
      <c r="J5" s="231"/>
      <c r="K5" s="231"/>
      <c r="L5" s="231"/>
      <c r="M5" s="231"/>
      <c r="N5" s="233"/>
      <c r="O5" s="233"/>
      <c r="P5" s="233"/>
      <c r="Q5" s="233"/>
      <c r="R5" s="233"/>
      <c r="S5" s="233"/>
      <c r="T5" s="233"/>
      <c r="U5" s="233"/>
      <c r="V5" s="233"/>
    </row>
    <row r="6" spans="1:22" ht="47.25" customHeight="1">
      <c r="B6" s="238" t="s">
        <v>5</v>
      </c>
      <c r="C6" s="238"/>
      <c r="D6" s="238"/>
      <c r="E6" s="208">
        <f>参加申込書!C4</f>
        <v>0</v>
      </c>
      <c r="F6" s="208"/>
      <c r="G6" s="208"/>
      <c r="H6" s="208"/>
      <c r="I6" s="208"/>
      <c r="J6" s="208"/>
      <c r="K6" s="208"/>
      <c r="L6" s="208"/>
      <c r="M6" s="208"/>
      <c r="N6" s="208"/>
      <c r="O6" s="208"/>
      <c r="P6" s="208"/>
      <c r="Q6" s="208"/>
      <c r="R6" s="208"/>
      <c r="S6" s="208"/>
    </row>
    <row r="7" spans="1:22" ht="20.25" customHeight="1" thickBot="1">
      <c r="B7" s="13"/>
      <c r="E7" s="209"/>
      <c r="F7" s="209"/>
      <c r="G7" s="209"/>
      <c r="H7" s="209"/>
      <c r="I7" s="209"/>
      <c r="J7" s="209"/>
      <c r="K7" s="209"/>
      <c r="L7" s="209"/>
      <c r="M7" s="209"/>
      <c r="N7" s="209"/>
      <c r="O7" s="209"/>
      <c r="P7" s="209"/>
      <c r="Q7" s="209"/>
      <c r="R7" s="14"/>
      <c r="S7" s="14"/>
    </row>
    <row r="8" spans="1:22" ht="41.25" customHeight="1">
      <c r="B8" s="234" t="s">
        <v>6</v>
      </c>
      <c r="C8" s="236" t="s">
        <v>65</v>
      </c>
      <c r="D8" s="243" t="s">
        <v>7</v>
      </c>
      <c r="E8" s="212" t="s">
        <v>43</v>
      </c>
      <c r="F8" s="245" t="s">
        <v>41</v>
      </c>
      <c r="G8" s="239" t="s">
        <v>8</v>
      </c>
      <c r="H8" s="239"/>
      <c r="I8" s="239"/>
      <c r="J8" s="240"/>
      <c r="K8" s="3"/>
      <c r="L8" s="214" t="s">
        <v>10</v>
      </c>
      <c r="M8" s="215"/>
      <c r="N8" s="228" t="s">
        <v>11</v>
      </c>
      <c r="O8" s="228"/>
      <c r="P8" s="228"/>
      <c r="Q8" s="228"/>
      <c r="R8" s="228"/>
      <c r="S8" s="228"/>
      <c r="T8" s="228"/>
      <c r="U8" s="228"/>
      <c r="V8" s="220" t="s">
        <v>12</v>
      </c>
    </row>
    <row r="9" spans="1:22" ht="41.25" customHeight="1" thickBot="1">
      <c r="B9" s="235"/>
      <c r="C9" s="237"/>
      <c r="D9" s="244"/>
      <c r="E9" s="213"/>
      <c r="F9" s="246"/>
      <c r="G9" s="99" t="s">
        <v>62</v>
      </c>
      <c r="H9" s="100" t="s">
        <v>49</v>
      </c>
      <c r="I9" s="23" t="s">
        <v>9</v>
      </c>
      <c r="J9" s="54" t="s">
        <v>64</v>
      </c>
      <c r="K9" s="3"/>
      <c r="L9" s="216"/>
      <c r="M9" s="217"/>
      <c r="N9" s="229"/>
      <c r="O9" s="229"/>
      <c r="P9" s="229"/>
      <c r="Q9" s="229"/>
      <c r="R9" s="229"/>
      <c r="S9" s="229"/>
      <c r="T9" s="229"/>
      <c r="U9" s="229"/>
      <c r="V9" s="221"/>
    </row>
    <row r="10" spans="1:22" ht="41.25" customHeight="1" thickTop="1">
      <c r="A10" s="17">
        <v>1</v>
      </c>
      <c r="B10" s="24">
        <f>IF(A10="","",VLOOKUP(A10,参加申込書!$A$22:$E$56,2,FALSE))</f>
        <v>9</v>
      </c>
      <c r="C10" s="44" t="str">
        <f>IF(A10="","",VLOOKUP(A10,参加申込書!$A$22:$E$56,3,FALSE))</f>
        <v>ＦＷ</v>
      </c>
      <c r="D10" s="20">
        <f>IF(A10="","",VLOOKUP(A10,参加申込書!$A$22:$E$56,4,FALSE))</f>
        <v>0</v>
      </c>
      <c r="E10" s="64">
        <f>IF(A10="","",VLOOKUP(A10,参加申込書!$A$22:$E$56,5,FALSE))</f>
        <v>0</v>
      </c>
      <c r="F10" s="65">
        <f>IF(A10="","",VLOOKUP(A10,参加申込書!$A$22:$O$56,12,FALSE))</f>
        <v>0</v>
      </c>
      <c r="G10" s="101"/>
      <c r="H10" s="102"/>
      <c r="I10" s="62"/>
      <c r="J10" s="63"/>
      <c r="K10" s="3"/>
      <c r="L10" s="241">
        <f>参加申込書!B12</f>
        <v>0</v>
      </c>
      <c r="M10" s="242"/>
      <c r="N10" s="230">
        <f>参加申込書!D12</f>
        <v>0</v>
      </c>
      <c r="O10" s="210"/>
      <c r="P10" s="210"/>
      <c r="Q10" s="210"/>
      <c r="R10" s="210">
        <f>参加申込書!E12</f>
        <v>0</v>
      </c>
      <c r="S10" s="210"/>
      <c r="T10" s="210"/>
      <c r="U10" s="211"/>
      <c r="V10" s="97"/>
    </row>
    <row r="11" spans="1:22" ht="41.25" customHeight="1">
      <c r="A11" s="17">
        <v>2</v>
      </c>
      <c r="B11" s="25">
        <f>IF(A11="","",VLOOKUP(A11,参加申込書!$A$22:$E$56,2,FALSE))</f>
        <v>1</v>
      </c>
      <c r="C11" s="42" t="str">
        <f>IF(A11="","",VLOOKUP(A11,参加申込書!$A$22:$E$56,3,FALSE))</f>
        <v>ＧＫ</v>
      </c>
      <c r="D11" s="19">
        <f>IF(A11="","",VLOOKUP(A11,参加申込書!$A$22:$E$56,4,FALSE))</f>
        <v>0</v>
      </c>
      <c r="E11" s="21">
        <f>IF(A11="","",VLOOKUP(A11,参加申込書!$A$22:$E$56,5,FALSE))</f>
        <v>0</v>
      </c>
      <c r="F11" s="22">
        <f>IF(A11="","",VLOOKUP(A11,参加申込書!$A$22:$O$56,12,FALSE))</f>
        <v>0</v>
      </c>
      <c r="G11" s="103"/>
      <c r="H11" s="104"/>
      <c r="I11" s="66"/>
      <c r="J11" s="67"/>
      <c r="K11" s="3"/>
      <c r="L11" s="218">
        <f>参加申込書!B13</f>
        <v>0</v>
      </c>
      <c r="M11" s="219"/>
      <c r="N11" s="207">
        <f>参加申込書!D13</f>
        <v>0</v>
      </c>
      <c r="O11" s="188"/>
      <c r="P11" s="188"/>
      <c r="Q11" s="188"/>
      <c r="R11" s="188">
        <f>参加申込書!E13</f>
        <v>0</v>
      </c>
      <c r="S11" s="188"/>
      <c r="T11" s="188"/>
      <c r="U11" s="189"/>
      <c r="V11" s="98"/>
    </row>
    <row r="12" spans="1:22" ht="41.25" customHeight="1">
      <c r="A12" s="17">
        <v>3</v>
      </c>
      <c r="B12" s="25">
        <f>IF(A12="","",VLOOKUP(A12,参加申込書!$A$22:$E$56,2,FALSE))</f>
        <v>22</v>
      </c>
      <c r="C12" s="42" t="str">
        <f>IF(A12="","",VLOOKUP(A12,参加申込書!$A$22:$E$56,3,FALSE))</f>
        <v>ＭＦ</v>
      </c>
      <c r="D12" s="19">
        <f>IF(A12="","",VLOOKUP(A12,参加申込書!$A$22:$E$56,4,FALSE))</f>
        <v>0</v>
      </c>
      <c r="E12" s="21">
        <f>IF(A12="","",VLOOKUP(A12,参加申込書!$A$22:$E$56,5,FALSE))</f>
        <v>0</v>
      </c>
      <c r="F12" s="22">
        <f>IF(A12="","",VLOOKUP(A12,参加申込書!$A$22:$O$56,12,FALSE))</f>
        <v>0</v>
      </c>
      <c r="G12" s="103"/>
      <c r="H12" s="104"/>
      <c r="I12" s="66"/>
      <c r="J12" s="67"/>
      <c r="K12" s="3"/>
      <c r="L12" s="218">
        <f>参加申込書!B14</f>
        <v>0</v>
      </c>
      <c r="M12" s="219"/>
      <c r="N12" s="207">
        <f>参加申込書!D14</f>
        <v>0</v>
      </c>
      <c r="O12" s="188"/>
      <c r="P12" s="188"/>
      <c r="Q12" s="188"/>
      <c r="R12" s="188">
        <f>参加申込書!E14</f>
        <v>0</v>
      </c>
      <c r="S12" s="188"/>
      <c r="T12" s="188"/>
      <c r="U12" s="189"/>
      <c r="V12" s="98"/>
    </row>
    <row r="13" spans="1:22" ht="41.25" customHeight="1">
      <c r="A13" s="17">
        <v>4</v>
      </c>
      <c r="B13" s="25">
        <f>IF(A13="","",VLOOKUP(A13,参加申込書!$A$22:$E$56,2,FALSE))</f>
        <v>18</v>
      </c>
      <c r="C13" s="42" t="str">
        <f>IF(A13="","",VLOOKUP(A13,参加申込書!$A$22:$E$56,3,FALSE))</f>
        <v>ＤＦ</v>
      </c>
      <c r="D13" s="120">
        <f>IF(A13="","",VLOOKUP(A13,参加申込書!$A$22:$E$56,4,FALSE))</f>
        <v>0</v>
      </c>
      <c r="E13" s="21">
        <f>IF(A13="","",VLOOKUP(A13,参加申込書!$A$22:$E$56,5,FALSE))</f>
        <v>0</v>
      </c>
      <c r="F13" s="22">
        <f>IF(A13="","",VLOOKUP(A13,参加申込書!$A$22:$O$56,12,FALSE))</f>
        <v>0</v>
      </c>
      <c r="G13" s="103"/>
      <c r="H13" s="104"/>
      <c r="I13" s="66"/>
      <c r="J13" s="67"/>
      <c r="K13" s="3"/>
      <c r="L13" s="218">
        <f>参加申込書!B15</f>
        <v>0</v>
      </c>
      <c r="M13" s="219"/>
      <c r="N13" s="207">
        <f>参加申込書!D15</f>
        <v>0</v>
      </c>
      <c r="O13" s="188"/>
      <c r="P13" s="188"/>
      <c r="Q13" s="188"/>
      <c r="R13" s="188">
        <f>参加申込書!E15</f>
        <v>0</v>
      </c>
      <c r="S13" s="188"/>
      <c r="T13" s="188"/>
      <c r="U13" s="189"/>
      <c r="V13" s="98"/>
    </row>
    <row r="14" spans="1:22" ht="41.25" customHeight="1">
      <c r="A14" s="17">
        <v>5</v>
      </c>
      <c r="B14" s="25">
        <f>IF(A14="","",VLOOKUP(A14,参加申込書!$A$22:$E$56,2,FALSE))</f>
        <v>20</v>
      </c>
      <c r="C14" s="42" t="str">
        <f>IF(A14="","",VLOOKUP(A14,参加申込書!$A$22:$E$56,3,FALSE))</f>
        <v>ＭＦ</v>
      </c>
      <c r="D14" s="120">
        <f>IF(A14="","",VLOOKUP(A14,参加申込書!$A$22:$E$56,4,FALSE))</f>
        <v>0</v>
      </c>
      <c r="E14" s="21">
        <f>IF(A14="","",VLOOKUP(A14,参加申込書!$A$22:$E$56,5,FALSE))</f>
        <v>0</v>
      </c>
      <c r="F14" s="22">
        <f>IF(A14="","",VLOOKUP(A14,参加申込書!$A$22:$O$56,12,FALSE))</f>
        <v>0</v>
      </c>
      <c r="G14" s="103"/>
      <c r="H14" s="104"/>
      <c r="I14" s="66"/>
      <c r="J14" s="67"/>
      <c r="K14" s="3"/>
      <c r="L14" s="218">
        <f>参加申込書!B16</f>
        <v>0</v>
      </c>
      <c r="M14" s="219"/>
      <c r="N14" s="207">
        <f>参加申込書!D16</f>
        <v>0</v>
      </c>
      <c r="O14" s="188"/>
      <c r="P14" s="188"/>
      <c r="Q14" s="188"/>
      <c r="R14" s="188">
        <f>参加申込書!E16</f>
        <v>0</v>
      </c>
      <c r="S14" s="188"/>
      <c r="T14" s="188"/>
      <c r="U14" s="189"/>
      <c r="V14" s="98"/>
    </row>
    <row r="15" spans="1:22" ht="41.25" customHeight="1">
      <c r="A15" s="17">
        <v>6</v>
      </c>
      <c r="B15" s="25">
        <f>IF(A15="","",VLOOKUP(A15,参加申込書!$A$22:$E$56,2,FALSE))</f>
        <v>0</v>
      </c>
      <c r="C15" s="42" t="str">
        <f>IF(A15="","",VLOOKUP(A15,参加申込書!$A$22:$E$56,3,FALSE))</f>
        <v>ＦＷ</v>
      </c>
      <c r="D15" s="120">
        <f>IF(A15="","",VLOOKUP(A15,参加申込書!$A$22:$E$56,4,FALSE))</f>
        <v>0</v>
      </c>
      <c r="E15" s="21">
        <f>IF(A15="","",VLOOKUP(A15,参加申込書!$A$22:$E$56,5,FALSE))</f>
        <v>0</v>
      </c>
      <c r="F15" s="22">
        <f>IF(A15="","",VLOOKUP(A15,参加申込書!$A$22:$O$56,12,FALSE))</f>
        <v>0</v>
      </c>
      <c r="G15" s="103"/>
      <c r="H15" s="104"/>
      <c r="I15" s="66"/>
      <c r="J15" s="67"/>
      <c r="K15" s="3"/>
      <c r="L15" s="218">
        <f>参加申込書!B17</f>
        <v>0</v>
      </c>
      <c r="M15" s="219"/>
      <c r="N15" s="207">
        <f>参加申込書!D17</f>
        <v>0</v>
      </c>
      <c r="O15" s="188"/>
      <c r="P15" s="188"/>
      <c r="Q15" s="188"/>
      <c r="R15" s="188">
        <f>参加申込書!E17</f>
        <v>0</v>
      </c>
      <c r="S15" s="188"/>
      <c r="T15" s="188"/>
      <c r="U15" s="189"/>
      <c r="V15" s="111"/>
    </row>
    <row r="16" spans="1:22" ht="41.25" customHeight="1" thickBot="1">
      <c r="A16" s="17">
        <v>7</v>
      </c>
      <c r="B16" s="25">
        <f>IF(A16="","",VLOOKUP(A16,参加申込書!$A$22:$E$56,2,FALSE))</f>
        <v>31</v>
      </c>
      <c r="C16" s="42" t="str">
        <f>IF(A16="","",VLOOKUP(A16,参加申込書!$A$22:$E$56,3,FALSE))</f>
        <v>ＧＫ</v>
      </c>
      <c r="D16" s="120">
        <f>IF(A16="","",VLOOKUP(A16,参加申込書!$A$22:$E$56,4,FALSE))</f>
        <v>0</v>
      </c>
      <c r="E16" s="21">
        <f>IF(A16="","",VLOOKUP(A16,参加申込書!$A$22:$E$56,5,FALSE))</f>
        <v>0</v>
      </c>
      <c r="F16" s="22">
        <f>IF(A16="","",VLOOKUP(A16,参加申込書!$A$22:$O$56,12,FALSE))</f>
        <v>0</v>
      </c>
      <c r="G16" s="103"/>
      <c r="H16" s="104"/>
      <c r="I16" s="66"/>
      <c r="J16" s="67"/>
      <c r="K16" s="3"/>
      <c r="L16" s="253">
        <f>参加申込書!B18</f>
        <v>0</v>
      </c>
      <c r="M16" s="254"/>
      <c r="N16" s="257">
        <f>参加申込書!D18</f>
        <v>0</v>
      </c>
      <c r="O16" s="258"/>
      <c r="P16" s="258"/>
      <c r="Q16" s="258"/>
      <c r="R16" s="258" t="str">
        <f>参加申込書!E18</f>
        <v/>
      </c>
      <c r="S16" s="258"/>
      <c r="T16" s="258"/>
      <c r="U16" s="259"/>
      <c r="V16" s="110"/>
    </row>
    <row r="17" spans="1:22" ht="41.25" customHeight="1">
      <c r="A17" s="17">
        <v>8</v>
      </c>
      <c r="B17" s="25">
        <f>IF(A17="","",VLOOKUP(A17,参加申込書!$A$22:$E$56,2,FALSE))</f>
        <v>6</v>
      </c>
      <c r="C17" s="42" t="str">
        <f>IF(A17="","",VLOOKUP(A17,参加申込書!$A$22:$E$56,3,FALSE))</f>
        <v>ＤＦ</v>
      </c>
      <c r="D17" s="120">
        <f>IF(A17="","",VLOOKUP(A17,参加申込書!$A$22:$E$56,4,FALSE))</f>
        <v>0</v>
      </c>
      <c r="E17" s="21">
        <f>IF(A17="","",VLOOKUP(A17,参加申込書!$A$22:$E$56,5,FALSE))</f>
        <v>0</v>
      </c>
      <c r="F17" s="22">
        <f>IF(A17="","",VLOOKUP(A17,参加申込書!$A$22:$O$56,12,FALSE))</f>
        <v>0</v>
      </c>
      <c r="G17" s="103"/>
      <c r="H17" s="104"/>
      <c r="I17" s="66"/>
      <c r="J17" s="67"/>
      <c r="K17" s="3"/>
      <c r="L17" s="187" t="s">
        <v>126</v>
      </c>
      <c r="M17" s="187"/>
      <c r="N17" s="187"/>
      <c r="O17" s="187"/>
      <c r="P17" s="187"/>
      <c r="Q17" s="187"/>
      <c r="R17" s="187"/>
      <c r="S17" s="187"/>
      <c r="T17" s="187"/>
      <c r="U17" s="187"/>
      <c r="V17" s="187"/>
    </row>
    <row r="18" spans="1:22" ht="41.25" customHeight="1">
      <c r="A18" s="17">
        <v>9</v>
      </c>
      <c r="B18" s="25">
        <f>IF(A18="","",VLOOKUP(A18,参加申込書!$A$22:$E$56,2,FALSE))</f>
        <v>10</v>
      </c>
      <c r="C18" s="42" t="str">
        <f>IF(A18="","",VLOOKUP(A18,参加申込書!$A$22:$E$56,3,FALSE))</f>
        <v>ＭＦ</v>
      </c>
      <c r="D18" s="120">
        <f>IF(A18="","",VLOOKUP(A18,参加申込書!$A$22:$E$56,4,FALSE))</f>
        <v>0</v>
      </c>
      <c r="E18" s="21">
        <f>IF(A18="","",VLOOKUP(A18,参加申込書!$A$22:$E$56,5,FALSE))</f>
        <v>0</v>
      </c>
      <c r="F18" s="22">
        <f>IF(A18="","",VLOOKUP(A18,参加申込書!$A$22:$O$56,12,FALSE))</f>
        <v>0</v>
      </c>
      <c r="G18" s="103"/>
      <c r="H18" s="104"/>
      <c r="I18" s="66"/>
      <c r="J18" s="67"/>
      <c r="K18" s="3"/>
      <c r="L18" s="187" t="s">
        <v>243</v>
      </c>
      <c r="M18" s="187"/>
      <c r="N18" s="187"/>
      <c r="O18" s="187"/>
      <c r="P18" s="187"/>
      <c r="Q18" s="187"/>
      <c r="R18" s="187"/>
      <c r="S18" s="187"/>
      <c r="T18" s="187"/>
      <c r="U18" s="187"/>
      <c r="V18" s="187"/>
    </row>
    <row r="19" spans="1:22" ht="41.25" customHeight="1">
      <c r="A19" s="17">
        <v>10</v>
      </c>
      <c r="B19" s="25">
        <f>IF(A19="","",VLOOKUP(A19,参加申込書!$A$22:$E$56,2,FALSE))</f>
        <v>8</v>
      </c>
      <c r="C19" s="42" t="str">
        <f>IF(A19="","",VLOOKUP(A19,参加申込書!$A$22:$E$56,3,FALSE))</f>
        <v>ＭＦ</v>
      </c>
      <c r="D19" s="120">
        <f>IF(A19="","",VLOOKUP(A19,参加申込書!$A$22:$E$56,4,FALSE))</f>
        <v>0</v>
      </c>
      <c r="E19" s="21">
        <f>IF(A19="","",VLOOKUP(A19,参加申込書!$A$22:$E$56,5,FALSE))</f>
        <v>0</v>
      </c>
      <c r="F19" s="22">
        <f>IF(A19="","",VLOOKUP(A19,参加申込書!$A$22:$O$56,12,FALSE))</f>
        <v>0</v>
      </c>
      <c r="G19" s="103"/>
      <c r="H19" s="104"/>
      <c r="I19" s="66"/>
      <c r="J19" s="67"/>
      <c r="K19" s="3"/>
      <c r="L19" s="187"/>
      <c r="M19" s="187"/>
      <c r="N19" s="187"/>
      <c r="O19" s="187"/>
      <c r="P19" s="187"/>
      <c r="Q19" s="187"/>
      <c r="R19" s="187"/>
      <c r="S19" s="187"/>
      <c r="T19" s="187"/>
      <c r="U19" s="187"/>
      <c r="V19" s="187"/>
    </row>
    <row r="20" spans="1:22" ht="41.25" customHeight="1">
      <c r="A20" s="17">
        <v>11</v>
      </c>
      <c r="B20" s="25">
        <f>IF(A20="","",VLOOKUP(A20,参加申込書!$A$22:$E$56,2,FALSE))</f>
        <v>14</v>
      </c>
      <c r="C20" s="42" t="str">
        <f>IF(A20="","",VLOOKUP(A20,参加申込書!$A$22:$E$56,3,FALSE))</f>
        <v>ＭＦ</v>
      </c>
      <c r="D20" s="120">
        <f>IF(A20="","",VLOOKUP(A20,参加申込書!$A$22:$E$56,4,FALSE))</f>
        <v>0</v>
      </c>
      <c r="E20" s="21">
        <f>IF(A20="","",VLOOKUP(A20,参加申込書!$A$22:$E$56,5,FALSE))</f>
        <v>0</v>
      </c>
      <c r="F20" s="22">
        <f>IF(A20="","",VLOOKUP(A20,参加申込書!$A$22:$O$56,12,FALSE))</f>
        <v>0</v>
      </c>
      <c r="G20" s="103"/>
      <c r="H20" s="104"/>
      <c r="I20" s="66"/>
      <c r="J20" s="67"/>
      <c r="K20" s="3"/>
      <c r="L20" s="187" t="s">
        <v>127</v>
      </c>
      <c r="M20" s="187"/>
      <c r="N20" s="187"/>
      <c r="O20" s="187"/>
      <c r="P20" s="187"/>
      <c r="Q20" s="187"/>
      <c r="R20" s="187"/>
      <c r="S20" s="187"/>
      <c r="T20" s="187"/>
      <c r="U20" s="187"/>
      <c r="V20" s="187"/>
    </row>
    <row r="21" spans="1:22" ht="41.25" customHeight="1">
      <c r="A21" s="17">
        <v>12</v>
      </c>
      <c r="B21" s="25">
        <f>IF(A21="","",VLOOKUP(A21,参加申込書!$A$22:$E$56,2,FALSE))</f>
        <v>13</v>
      </c>
      <c r="C21" s="42" t="str">
        <f>IF(A21="","",VLOOKUP(A21,参加申込書!$A$22:$E$56,3,FALSE))</f>
        <v>ＭＦ</v>
      </c>
      <c r="D21" s="120">
        <f>IF(A21="","",VLOOKUP(A21,参加申込書!$A$22:$E$56,4,FALSE))</f>
        <v>0</v>
      </c>
      <c r="E21" s="21">
        <f>IF(A21="","",VLOOKUP(A21,参加申込書!$A$22:$E$56,5,FALSE))</f>
        <v>0</v>
      </c>
      <c r="F21" s="22">
        <f>IF(A21="","",VLOOKUP(A21,参加申込書!$A$22:$O$56,12,FALSE))</f>
        <v>0</v>
      </c>
      <c r="G21" s="103"/>
      <c r="H21" s="104"/>
      <c r="I21" s="66"/>
      <c r="J21" s="67"/>
      <c r="K21" s="3"/>
      <c r="L21" s="187" t="s">
        <v>244</v>
      </c>
      <c r="M21" s="187"/>
      <c r="N21" s="187"/>
      <c r="O21" s="187"/>
      <c r="P21" s="187"/>
      <c r="Q21" s="187"/>
      <c r="R21" s="187"/>
      <c r="S21" s="187"/>
      <c r="T21" s="187"/>
      <c r="U21" s="187"/>
      <c r="V21" s="187"/>
    </row>
    <row r="22" spans="1:22" ht="41.25" customHeight="1">
      <c r="A22" s="17">
        <v>13</v>
      </c>
      <c r="B22" s="25">
        <f>IF(A22="","",VLOOKUP(A22,参加申込書!$A$22:$E$56,2,FALSE))</f>
        <v>4</v>
      </c>
      <c r="C22" s="42" t="str">
        <f>IF(A22="","",VLOOKUP(A22,参加申込書!$A$22:$E$56,3,FALSE))</f>
        <v>ＤＦ</v>
      </c>
      <c r="D22" s="120">
        <f>IF(A22="","",VLOOKUP(A22,参加申込書!$A$22:$E$56,4,FALSE))</f>
        <v>0</v>
      </c>
      <c r="E22" s="21">
        <f>IF(A22="","",VLOOKUP(A22,参加申込書!$A$22:$E$56,5,FALSE))</f>
        <v>0</v>
      </c>
      <c r="F22" s="22">
        <f>IF(A22="","",VLOOKUP(A22,参加申込書!$A$22:$O$56,12,FALSE))</f>
        <v>0</v>
      </c>
      <c r="G22" s="103"/>
      <c r="H22" s="104"/>
      <c r="I22" s="66"/>
      <c r="J22" s="67"/>
      <c r="K22" s="3"/>
      <c r="L22" s="187"/>
      <c r="M22" s="187"/>
      <c r="N22" s="187"/>
      <c r="O22" s="187"/>
      <c r="P22" s="187"/>
      <c r="Q22" s="187"/>
      <c r="R22" s="187"/>
      <c r="S22" s="187"/>
      <c r="T22" s="187"/>
      <c r="U22" s="187"/>
      <c r="V22" s="187"/>
    </row>
    <row r="23" spans="1:22" ht="41.25" customHeight="1">
      <c r="A23" s="17">
        <v>14</v>
      </c>
      <c r="B23" s="25">
        <f>IF(A23="","",VLOOKUP(A23,参加申込書!$A$22:$E$56,2,FALSE))</f>
        <v>23</v>
      </c>
      <c r="C23" s="42" t="str">
        <f>IF(A23="","",VLOOKUP(A23,参加申込書!$A$22:$E$56,3,FALSE))</f>
        <v>ＦＷ</v>
      </c>
      <c r="D23" s="120">
        <f>IF(A23="","",VLOOKUP(A23,参加申込書!$A$22:$E$56,4,FALSE))</f>
        <v>0</v>
      </c>
      <c r="E23" s="21">
        <f>IF(A23="","",VLOOKUP(A23,参加申込書!$A$22:$E$56,5,FALSE))</f>
        <v>0</v>
      </c>
      <c r="F23" s="22">
        <f>IF(A23="","",VLOOKUP(A23,参加申込書!$A$22:$O$56,12,FALSE))</f>
        <v>0</v>
      </c>
      <c r="G23" s="103"/>
      <c r="H23" s="104"/>
      <c r="I23" s="66"/>
      <c r="J23" s="67"/>
      <c r="K23" s="3"/>
      <c r="L23" s="187" t="s">
        <v>245</v>
      </c>
      <c r="M23" s="187"/>
      <c r="N23" s="187"/>
      <c r="O23" s="187"/>
      <c r="P23" s="187"/>
      <c r="Q23" s="187"/>
      <c r="R23" s="187"/>
      <c r="S23" s="187"/>
      <c r="T23" s="187"/>
      <c r="U23" s="187"/>
      <c r="V23" s="187"/>
    </row>
    <row r="24" spans="1:22" ht="41.25" customHeight="1">
      <c r="A24" s="17">
        <v>15</v>
      </c>
      <c r="B24" s="25">
        <f>IF(A24="","",VLOOKUP(A24,参加申込書!$A$22:$E$56,2,FALSE))</f>
        <v>29</v>
      </c>
      <c r="C24" s="42" t="str">
        <f>IF(A24="","",VLOOKUP(A24,参加申込書!$A$22:$E$56,3,FALSE))</f>
        <v>ＦＷ</v>
      </c>
      <c r="D24" s="120">
        <f>IF(A24="","",VLOOKUP(A24,参加申込書!$A$22:$E$56,4,FALSE))</f>
        <v>0</v>
      </c>
      <c r="E24" s="21">
        <f>IF(A24="","",VLOOKUP(A24,参加申込書!$A$22:$E$56,5,FALSE))</f>
        <v>0</v>
      </c>
      <c r="F24" s="22">
        <f>IF(A24="","",VLOOKUP(A24,参加申込書!$A$22:$O$56,12,FALSE))</f>
        <v>0</v>
      </c>
      <c r="G24" s="103"/>
      <c r="H24" s="104"/>
      <c r="I24" s="66"/>
      <c r="J24" s="67"/>
      <c r="K24" s="3"/>
      <c r="L24" s="187" t="s">
        <v>128</v>
      </c>
      <c r="M24" s="187"/>
      <c r="N24" s="187"/>
      <c r="O24" s="187"/>
      <c r="P24" s="187"/>
      <c r="Q24" s="187"/>
      <c r="R24" s="187"/>
      <c r="S24" s="187"/>
      <c r="T24" s="187"/>
      <c r="U24" s="187"/>
      <c r="V24" s="187"/>
    </row>
    <row r="25" spans="1:22" ht="41.25" customHeight="1">
      <c r="A25" s="17">
        <v>16</v>
      </c>
      <c r="B25" s="25">
        <f>IF(A25="","",VLOOKUP(A25,参加申込書!$A$22:$E$56,2,FALSE))</f>
        <v>0</v>
      </c>
      <c r="C25" s="42" t="str">
        <f>IF(A25="","",VLOOKUP(A25,参加申込書!$A$22:$E$56,3,FALSE))</f>
        <v>ＭＦ</v>
      </c>
      <c r="D25" s="120">
        <f>IF(A25="","",VLOOKUP(A25,参加申込書!$A$22:$E$56,4,FALSE))</f>
        <v>0</v>
      </c>
      <c r="E25" s="21">
        <f>IF(A25="","",VLOOKUP(A25,参加申込書!$A$22:$E$56,5,FALSE))</f>
        <v>0</v>
      </c>
      <c r="F25" s="22">
        <f>IF(A25="","",VLOOKUP(A25,参加申込書!$A$22:$O$56,12,FALSE))</f>
        <v>0</v>
      </c>
      <c r="G25" s="103"/>
      <c r="H25" s="104"/>
      <c r="I25" s="66"/>
      <c r="J25" s="67"/>
      <c r="K25" s="3"/>
      <c r="L25" s="187" t="s">
        <v>129</v>
      </c>
      <c r="M25" s="187"/>
      <c r="N25" s="187"/>
      <c r="O25" s="187"/>
      <c r="P25" s="187"/>
      <c r="Q25" s="187"/>
      <c r="R25" s="187"/>
      <c r="S25" s="187"/>
      <c r="T25" s="187"/>
      <c r="U25" s="187"/>
      <c r="V25" s="187"/>
    </row>
    <row r="26" spans="1:22" ht="41.25" customHeight="1">
      <c r="A26" s="17">
        <v>17</v>
      </c>
      <c r="B26" s="25">
        <f>IF(A26="","",VLOOKUP(A26,参加申込書!$A$22:$E$56,2,FALSE))</f>
        <v>0</v>
      </c>
      <c r="C26" s="42" t="str">
        <f>IF(A26="","",VLOOKUP(A26,参加申込書!$A$22:$E$56,3,FALSE))</f>
        <v>ＤＦ</v>
      </c>
      <c r="D26" s="120">
        <f>IF(A26="","",VLOOKUP(A26,参加申込書!$A$22:$E$56,4,FALSE))</f>
        <v>0</v>
      </c>
      <c r="E26" s="21">
        <f>IF(A26="","",VLOOKUP(A26,参加申込書!$A$22:$E$56,5,FALSE))</f>
        <v>0</v>
      </c>
      <c r="F26" s="22">
        <f>IF(A26="","",VLOOKUP(A26,参加申込書!$A$22:$O$56,12,FALSE))</f>
        <v>0</v>
      </c>
      <c r="G26" s="103"/>
      <c r="H26" s="104"/>
      <c r="I26" s="66"/>
      <c r="J26" s="67"/>
      <c r="K26" s="3"/>
      <c r="L26" s="187"/>
      <c r="M26" s="187"/>
      <c r="N26" s="187"/>
      <c r="O26" s="187"/>
      <c r="P26" s="187"/>
      <c r="Q26" s="187"/>
      <c r="R26" s="187"/>
      <c r="S26" s="187"/>
      <c r="T26" s="187"/>
      <c r="U26" s="187"/>
      <c r="V26" s="187"/>
    </row>
    <row r="27" spans="1:22" ht="41.25" customHeight="1">
      <c r="A27" s="17">
        <v>18</v>
      </c>
      <c r="B27" s="25">
        <f>IF(A27="","",VLOOKUP(A27,参加申込書!$A$22:$E$56,2,FALSE))</f>
        <v>0</v>
      </c>
      <c r="C27" s="42" t="str">
        <f>IF(A27="","",VLOOKUP(A27,参加申込書!$A$22:$E$56,3,FALSE))</f>
        <v>ＤＦ</v>
      </c>
      <c r="D27" s="120">
        <f>IF(A27="","",VLOOKUP(A27,参加申込書!$A$22:$E$56,4,FALSE))</f>
        <v>0</v>
      </c>
      <c r="E27" s="21">
        <f>IF(A27="","",VLOOKUP(A27,参加申込書!$A$22:$E$56,5,FALSE))</f>
        <v>0</v>
      </c>
      <c r="F27" s="22">
        <f>IF(A27="","",VLOOKUP(A27,参加申込書!$A$22:$O$56,12,FALSE))</f>
        <v>0</v>
      </c>
      <c r="G27" s="103"/>
      <c r="H27" s="104"/>
      <c r="I27" s="66"/>
      <c r="J27" s="67"/>
      <c r="K27" s="3"/>
      <c r="L27" s="252" t="s">
        <v>130</v>
      </c>
      <c r="M27" s="252"/>
      <c r="N27" s="252"/>
      <c r="O27" s="252"/>
      <c r="P27" s="252"/>
      <c r="Q27" s="252"/>
      <c r="R27" s="252"/>
      <c r="S27" s="252"/>
      <c r="T27" s="252"/>
      <c r="U27" s="252"/>
      <c r="V27" s="252"/>
    </row>
    <row r="28" spans="1:22" ht="41.25" customHeight="1" thickBot="1">
      <c r="A28" s="17">
        <v>19</v>
      </c>
      <c r="B28" s="25">
        <f>IF(A28="","",VLOOKUP(A28,参加申込書!$A$22:$E$56,2,FALSE))</f>
        <v>0</v>
      </c>
      <c r="C28" s="42" t="str">
        <f>IF(A28="","",VLOOKUP(A28,参加申込書!$A$22:$E$56,3,FALSE))</f>
        <v>ＤＦ</v>
      </c>
      <c r="D28" s="120">
        <f>IF(A28="","",VLOOKUP(A28,参加申込書!$A$22:$E$56,4,FALSE))</f>
        <v>0</v>
      </c>
      <c r="E28" s="21">
        <f>IF(A28="","",VLOOKUP(A28,参加申込書!$A$22:$E$56,5,FALSE))</f>
        <v>0</v>
      </c>
      <c r="F28" s="22">
        <f>IF(A28="","",VLOOKUP(A28,参加申込書!$A$22:$O$56,12,FALSE))</f>
        <v>0</v>
      </c>
      <c r="G28" s="103"/>
      <c r="H28" s="104"/>
      <c r="I28" s="66"/>
      <c r="J28" s="67"/>
      <c r="K28" s="3"/>
      <c r="L28" s="109"/>
      <c r="M28" s="109"/>
      <c r="N28" s="109"/>
      <c r="O28" s="109"/>
      <c r="P28" s="109"/>
      <c r="Q28" s="109"/>
      <c r="R28" s="109"/>
      <c r="S28" s="109"/>
      <c r="T28" s="109"/>
      <c r="U28" s="109"/>
      <c r="V28" s="109"/>
    </row>
    <row r="29" spans="1:22" ht="41.25" customHeight="1">
      <c r="A29" s="17">
        <v>20</v>
      </c>
      <c r="B29" s="25">
        <f>IF(A29="","",VLOOKUP(A29,参加申込書!$A$22:$E$56,2,FALSE))</f>
        <v>0</v>
      </c>
      <c r="C29" s="42" t="str">
        <f>IF(A29="","",VLOOKUP(A29,参加申込書!$A$22:$E$56,3,FALSE))</f>
        <v>ＤＦ</v>
      </c>
      <c r="D29" s="120">
        <f>IF(A29="","",VLOOKUP(A29,参加申込書!$A$22:$E$56,4,FALSE))</f>
        <v>0</v>
      </c>
      <c r="E29" s="21">
        <f>IF(A29="","",VLOOKUP(A29,参加申込書!$A$22:$E$56,5,FALSE))</f>
        <v>0</v>
      </c>
      <c r="F29" s="22">
        <f>IF(A29="","",VLOOKUP(A29,参加申込書!$A$22:$O$56,12,FALSE))</f>
        <v>0</v>
      </c>
      <c r="G29" s="103"/>
      <c r="H29" s="104"/>
      <c r="I29" s="66"/>
      <c r="J29" s="67"/>
      <c r="K29" s="3"/>
      <c r="L29" s="247" t="s">
        <v>13</v>
      </c>
      <c r="M29" s="248"/>
      <c r="N29" s="248"/>
      <c r="O29" s="248"/>
      <c r="P29" s="248"/>
      <c r="Q29" s="248"/>
      <c r="R29" s="248"/>
      <c r="S29" s="248"/>
      <c r="T29" s="248"/>
      <c r="U29" s="248"/>
      <c r="V29" s="249"/>
    </row>
    <row r="30" spans="1:22" ht="41.25" customHeight="1" thickBot="1">
      <c r="A30" s="17">
        <v>21</v>
      </c>
      <c r="B30" s="25">
        <f>IF(A30="","",VLOOKUP(A30,参加申込書!$A$22:$E$56,2,FALSE))</f>
        <v>0</v>
      </c>
      <c r="C30" s="42" t="str">
        <f>IF(A30="","",VLOOKUP(A30,参加申込書!$A$22:$E$56,3,FALSE))</f>
        <v>ＧＫ</v>
      </c>
      <c r="D30" s="120">
        <f>IF(A30="","",VLOOKUP(A30,参加申込書!$A$22:$E$56,4,FALSE))</f>
        <v>0</v>
      </c>
      <c r="E30" s="21">
        <f>IF(A30="","",VLOOKUP(A30,参加申込書!$A$22:$E$56,5,FALSE))</f>
        <v>0</v>
      </c>
      <c r="F30" s="22">
        <f>IF(A30="","",VLOOKUP(A30,参加申込書!$A$22:$O$56,12,FALSE))</f>
        <v>0</v>
      </c>
      <c r="G30" s="103"/>
      <c r="H30" s="104"/>
      <c r="I30" s="66"/>
      <c r="J30" s="67"/>
      <c r="K30" s="3"/>
      <c r="L30" s="250" t="s">
        <v>30</v>
      </c>
      <c r="M30" s="251"/>
      <c r="N30" s="255" t="s">
        <v>37</v>
      </c>
      <c r="O30" s="256"/>
      <c r="P30" s="251"/>
      <c r="Q30" s="255" t="s">
        <v>38</v>
      </c>
      <c r="R30" s="256"/>
      <c r="S30" s="251"/>
      <c r="T30" s="255" t="s">
        <v>39</v>
      </c>
      <c r="U30" s="256"/>
      <c r="V30" s="260"/>
    </row>
    <row r="31" spans="1:22" ht="41.25" customHeight="1" thickTop="1">
      <c r="A31" s="17">
        <v>22</v>
      </c>
      <c r="B31" s="25">
        <f>IF(A31="","",VLOOKUP(A31,参加申込書!$A$22:$E$56,2,FALSE))</f>
        <v>0</v>
      </c>
      <c r="C31" s="42" t="str">
        <f>IF(A31="","",VLOOKUP(A31,参加申込書!$A$22:$E$56,3,FALSE))</f>
        <v>ＦＷ</v>
      </c>
      <c r="D31" s="120">
        <f>IF(A31="","",VLOOKUP(A31,参加申込書!$A$22:$E$56,4,FALSE))</f>
        <v>0</v>
      </c>
      <c r="E31" s="21">
        <f>IF(A31="","",VLOOKUP(A31,参加申込書!$A$22:$E$56,5,FALSE))</f>
        <v>0</v>
      </c>
      <c r="F31" s="22">
        <f>IF(A31="","",VLOOKUP(A31,参加申込書!$A$22:$O$56,12,FALSE))</f>
        <v>0</v>
      </c>
      <c r="G31" s="103"/>
      <c r="H31" s="104"/>
      <c r="I31" s="66"/>
      <c r="J31" s="67"/>
      <c r="K31" s="3"/>
      <c r="L31" s="193" t="s">
        <v>44</v>
      </c>
      <c r="M31" s="26" t="s">
        <v>14</v>
      </c>
      <c r="N31" s="190">
        <f>参加申込書!L14</f>
        <v>0</v>
      </c>
      <c r="O31" s="191"/>
      <c r="P31" s="200"/>
      <c r="Q31" s="190">
        <f>参加申込書!L15</f>
        <v>0</v>
      </c>
      <c r="R31" s="191"/>
      <c r="S31" s="200"/>
      <c r="T31" s="190">
        <f>参加申込書!L16</f>
        <v>0</v>
      </c>
      <c r="U31" s="191"/>
      <c r="V31" s="192"/>
    </row>
    <row r="32" spans="1:22" ht="41.25" customHeight="1" thickBot="1">
      <c r="A32" s="17">
        <v>23</v>
      </c>
      <c r="B32" s="25">
        <f>IF(A32="","",VLOOKUP(A32,参加申込書!$A$22:$E$56,2,FALSE))</f>
        <v>0</v>
      </c>
      <c r="C32" s="42">
        <f>IF(A32="","",VLOOKUP(A32,参加申込書!$A$22:$E$56,3,FALSE))</f>
        <v>0</v>
      </c>
      <c r="D32" s="120">
        <f>IF(A32="","",VLOOKUP(A32,参加申込書!$A$22:$E$56,4,FALSE))</f>
        <v>0</v>
      </c>
      <c r="E32" s="21" t="str">
        <f>IF(A32="","",VLOOKUP(A32,参加申込書!$A$22:$E$56,5,FALSE))</f>
        <v/>
      </c>
      <c r="F32" s="22">
        <f>IF(A32="","",VLOOKUP(A32,参加申込書!$A$22:$O$56,12,FALSE))</f>
        <v>0</v>
      </c>
      <c r="G32" s="103"/>
      <c r="H32" s="104"/>
      <c r="I32" s="66"/>
      <c r="J32" s="67"/>
      <c r="K32" s="3"/>
      <c r="L32" s="194"/>
      <c r="M32" s="27" t="s">
        <v>15</v>
      </c>
      <c r="N32" s="196">
        <f>参加申込書!M14</f>
        <v>0</v>
      </c>
      <c r="O32" s="197"/>
      <c r="P32" s="199"/>
      <c r="Q32" s="196">
        <f>参加申込書!M15</f>
        <v>0</v>
      </c>
      <c r="R32" s="197"/>
      <c r="S32" s="199"/>
      <c r="T32" s="196">
        <f>参加申込書!M16</f>
        <v>0</v>
      </c>
      <c r="U32" s="197"/>
      <c r="V32" s="198"/>
    </row>
    <row r="33" spans="1:22" ht="41.25" customHeight="1">
      <c r="A33" s="17">
        <v>24</v>
      </c>
      <c r="B33" s="25">
        <f>IF(A33="","",VLOOKUP(A33,参加申込書!$A$22:$E$56,2,FALSE))</f>
        <v>0</v>
      </c>
      <c r="C33" s="42">
        <f>IF(A33="","",VLOOKUP(A33,参加申込書!$A$22:$E$56,3,FALSE))</f>
        <v>0</v>
      </c>
      <c r="D33" s="120">
        <f>IF(A33="","",VLOOKUP(A33,参加申込書!$A$22:$E$56,4,FALSE))</f>
        <v>0</v>
      </c>
      <c r="E33" s="21" t="str">
        <f>IF(A33="","",VLOOKUP(A33,参加申込書!$A$22:$E$56,5,FALSE))</f>
        <v/>
      </c>
      <c r="F33" s="22">
        <f>IF(A33="","",VLOOKUP(A33,参加申込書!$A$22:$O$56,12,FALSE))</f>
        <v>0</v>
      </c>
      <c r="G33" s="103"/>
      <c r="H33" s="104"/>
      <c r="I33" s="66"/>
      <c r="J33" s="67"/>
      <c r="K33" s="3"/>
      <c r="L33" s="195" t="s">
        <v>45</v>
      </c>
      <c r="M33" s="26" t="s">
        <v>14</v>
      </c>
      <c r="N33" s="201">
        <f>参加申込書!N14</f>
        <v>0</v>
      </c>
      <c r="O33" s="202"/>
      <c r="P33" s="204"/>
      <c r="Q33" s="201">
        <f>参加申込書!N15</f>
        <v>0</v>
      </c>
      <c r="R33" s="202"/>
      <c r="S33" s="204"/>
      <c r="T33" s="201">
        <f>参加申込書!N16</f>
        <v>0</v>
      </c>
      <c r="U33" s="202"/>
      <c r="V33" s="203"/>
    </row>
    <row r="34" spans="1:22" ht="41.25" customHeight="1" thickBot="1">
      <c r="A34" s="17">
        <v>25</v>
      </c>
      <c r="B34" s="25">
        <f>IF(A34="","",VLOOKUP(A34,参加申込書!$A$22:$E$56,2,FALSE))</f>
        <v>0</v>
      </c>
      <c r="C34" s="42">
        <f>IF(A34="","",VLOOKUP(A34,参加申込書!$A$22:$E$56,3,FALSE))</f>
        <v>0</v>
      </c>
      <c r="D34" s="120">
        <f>IF(A34="","",VLOOKUP(A34,参加申込書!$A$22:$E$56,4,FALSE))</f>
        <v>0</v>
      </c>
      <c r="E34" s="21" t="str">
        <f>IF(A34="","",VLOOKUP(A34,参加申込書!$A$22:$E$56,5,FALSE))</f>
        <v/>
      </c>
      <c r="F34" s="22">
        <f>IF(A34="","",VLOOKUP(A34,参加申込書!$A$22:$O$56,12,FALSE))</f>
        <v>0</v>
      </c>
      <c r="G34" s="103"/>
      <c r="H34" s="104"/>
      <c r="I34" s="66"/>
      <c r="J34" s="67"/>
      <c r="K34" s="3"/>
      <c r="L34" s="194"/>
      <c r="M34" s="27" t="s">
        <v>15</v>
      </c>
      <c r="N34" s="196">
        <f>参加申込書!O14</f>
        <v>0</v>
      </c>
      <c r="O34" s="197"/>
      <c r="P34" s="199"/>
      <c r="Q34" s="196">
        <f>参加申込書!O15</f>
        <v>0</v>
      </c>
      <c r="R34" s="197"/>
      <c r="S34" s="199"/>
      <c r="T34" s="196">
        <f>参加申込書!O16</f>
        <v>0</v>
      </c>
      <c r="U34" s="197"/>
      <c r="V34" s="198"/>
    </row>
    <row r="35" spans="1:22" ht="41.25" customHeight="1">
      <c r="A35" s="17">
        <v>26</v>
      </c>
      <c r="B35" s="25">
        <f>IF(A35="","",VLOOKUP(A35,参加申込書!$A$22:$E$56,2,FALSE))</f>
        <v>0</v>
      </c>
      <c r="C35" s="117">
        <f>IF(A35="","",VLOOKUP(A35,参加申込書!$A$22:$E$56,3,FALSE))</f>
        <v>0</v>
      </c>
      <c r="D35" s="120">
        <f>IF(A35="","",VLOOKUP(A35,参加申込書!$A$22:$E$56,4,FALSE))</f>
        <v>0</v>
      </c>
      <c r="E35" s="21" t="str">
        <f>IF(A35="","",VLOOKUP(A35,参加申込書!$A$22:$E$56,5,FALSE))</f>
        <v/>
      </c>
      <c r="F35" s="22">
        <f>IF(A35="","",VLOOKUP(A35,参加申込書!$A$22:$O$56,12,FALSE))</f>
        <v>0</v>
      </c>
      <c r="G35" s="103"/>
      <c r="H35" s="104"/>
      <c r="I35" s="66"/>
      <c r="J35" s="67"/>
      <c r="K35" s="18"/>
      <c r="L35" s="28" t="s">
        <v>0</v>
      </c>
      <c r="M35" s="29"/>
      <c r="N35" s="105"/>
      <c r="O35" s="105"/>
      <c r="P35" s="105"/>
      <c r="Q35" s="105"/>
      <c r="R35" s="105"/>
      <c r="S35" s="105"/>
      <c r="T35" s="105"/>
      <c r="U35" s="105"/>
      <c r="V35" s="105"/>
    </row>
    <row r="36" spans="1:22" ht="41.25" customHeight="1">
      <c r="A36" s="17">
        <v>27</v>
      </c>
      <c r="B36" s="119"/>
      <c r="C36" s="117">
        <f>IF(A36="","",VLOOKUP(A36,参加申込書!$A$22:$E$56,3,FALSE))</f>
        <v>0</v>
      </c>
      <c r="D36" s="120">
        <f>IF(A36="","",VLOOKUP(A36,参加申込書!$A$22:$E$56,4,FALSE))</f>
        <v>0</v>
      </c>
      <c r="E36" s="21" t="str">
        <f>IF(A36="","",VLOOKUP(A36,参加申込書!$A$22:$E$56,5,FALSE))</f>
        <v/>
      </c>
      <c r="F36" s="22">
        <f>IF(A36="","",VLOOKUP(A36,参加申込書!$A$22:$O$56,12,FALSE))</f>
        <v>0</v>
      </c>
      <c r="G36" s="103"/>
      <c r="H36" s="104"/>
      <c r="I36" s="121"/>
      <c r="J36" s="67"/>
      <c r="K36" s="18"/>
      <c r="L36" s="132"/>
      <c r="M36" s="7"/>
      <c r="N36" s="133"/>
      <c r="O36" s="133"/>
      <c r="P36" s="133"/>
      <c r="Q36" s="133"/>
      <c r="R36" s="133"/>
      <c r="S36" s="133"/>
      <c r="T36" s="133"/>
      <c r="U36" s="133"/>
      <c r="V36" s="133"/>
    </row>
    <row r="37" spans="1:22" ht="41.25" customHeight="1">
      <c r="A37" s="17">
        <v>28</v>
      </c>
      <c r="B37" s="119"/>
      <c r="C37" s="117">
        <f>IF(A37="","",VLOOKUP(A37,参加申込書!$A$22:$E$56,3,FALSE))</f>
        <v>0</v>
      </c>
      <c r="D37" s="120">
        <f>IF(A37="","",VLOOKUP(A37,参加申込書!$A$22:$E$56,4,FALSE))</f>
        <v>0</v>
      </c>
      <c r="E37" s="21" t="str">
        <f>IF(A37="","",VLOOKUP(A37,参加申込書!$A$22:$E$56,5,FALSE))</f>
        <v/>
      </c>
      <c r="F37" s="22">
        <f>IF(A37="","",VLOOKUP(A37,参加申込書!$A$22:$O$56,12,FALSE))</f>
        <v>0</v>
      </c>
      <c r="G37" s="103"/>
      <c r="H37" s="104"/>
      <c r="I37" s="121"/>
      <c r="J37" s="67"/>
      <c r="K37" s="18"/>
      <c r="L37" s="132"/>
      <c r="M37" s="7"/>
      <c r="N37" s="133"/>
      <c r="O37" s="133"/>
      <c r="P37" s="133"/>
      <c r="Q37" s="133"/>
      <c r="R37" s="133"/>
      <c r="S37" s="133"/>
      <c r="T37" s="133"/>
      <c r="U37" s="133"/>
      <c r="V37" s="133"/>
    </row>
    <row r="38" spans="1:22" ht="41.25" customHeight="1">
      <c r="A38" s="17">
        <v>29</v>
      </c>
      <c r="B38" s="119"/>
      <c r="C38" s="117">
        <f>IF(A38="","",VLOOKUP(A38,参加申込書!$A$22:$E$56,3,FALSE))</f>
        <v>0</v>
      </c>
      <c r="D38" s="120">
        <f>IF(A38="","",VLOOKUP(A38,参加申込書!$A$22:$E$56,4,FALSE))</f>
        <v>0</v>
      </c>
      <c r="E38" s="21" t="str">
        <f>IF(A38="","",VLOOKUP(A38,参加申込書!$A$22:$E$56,5,FALSE))</f>
        <v/>
      </c>
      <c r="F38" s="22">
        <f>IF(A38="","",VLOOKUP(A38,参加申込書!$A$22:$O$56,12,FALSE))</f>
        <v>0</v>
      </c>
      <c r="G38" s="103"/>
      <c r="H38" s="104"/>
      <c r="I38" s="121"/>
      <c r="J38" s="67"/>
      <c r="K38" s="18"/>
      <c r="L38" s="132"/>
      <c r="M38" s="7"/>
      <c r="N38" s="133"/>
      <c r="O38" s="133"/>
      <c r="P38" s="133"/>
      <c r="Q38" s="133"/>
      <c r="R38" s="133"/>
      <c r="S38" s="133"/>
      <c r="T38" s="133"/>
      <c r="U38" s="133"/>
      <c r="V38" s="133"/>
    </row>
    <row r="39" spans="1:22" ht="41.25" customHeight="1">
      <c r="A39" s="17">
        <v>30</v>
      </c>
      <c r="B39" s="119"/>
      <c r="C39" s="117">
        <f>IF(A39="","",VLOOKUP(A39,参加申込書!$A$22:$E$56,3,FALSE))</f>
        <v>0</v>
      </c>
      <c r="D39" s="120">
        <f>IF(A39="","",VLOOKUP(A39,参加申込書!$A$22:$E$56,4,FALSE))</f>
        <v>0</v>
      </c>
      <c r="E39" s="21" t="str">
        <f>IF(A39="","",VLOOKUP(A39,参加申込書!$A$22:$E$56,5,FALSE))</f>
        <v/>
      </c>
      <c r="F39" s="22">
        <f>IF(A39="","",VLOOKUP(A39,参加申込書!$A$22:$O$56,12,FALSE))</f>
        <v>0</v>
      </c>
      <c r="G39" s="103"/>
      <c r="H39" s="104"/>
      <c r="I39" s="121"/>
      <c r="J39" s="67"/>
      <c r="K39" s="18"/>
      <c r="L39" s="132"/>
      <c r="M39" s="7"/>
      <c r="N39" s="133"/>
      <c r="O39" s="133"/>
      <c r="P39" s="133"/>
      <c r="Q39" s="133"/>
      <c r="R39" s="133"/>
      <c r="S39" s="133"/>
      <c r="T39" s="133"/>
      <c r="U39" s="133"/>
      <c r="V39" s="133"/>
    </row>
    <row r="40" spans="1:22" ht="41.25" customHeight="1">
      <c r="A40" s="17">
        <v>31</v>
      </c>
      <c r="B40" s="119"/>
      <c r="C40" s="117">
        <f>IF(A40="","",VLOOKUP(A40,参加申込書!$A$22:$E$56,3,FALSE))</f>
        <v>0</v>
      </c>
      <c r="D40" s="120">
        <f>IF(A40="","",VLOOKUP(A40,参加申込書!$A$22:$E$56,4,FALSE))</f>
        <v>0</v>
      </c>
      <c r="E40" s="21" t="str">
        <f>IF(A40="","",VLOOKUP(A40,参加申込書!$A$22:$E$56,5,FALSE))</f>
        <v/>
      </c>
      <c r="F40" s="22">
        <f>IF(A40="","",VLOOKUP(A40,参加申込書!$A$22:$O$56,12,FALSE))</f>
        <v>0</v>
      </c>
      <c r="G40" s="103"/>
      <c r="H40" s="104"/>
      <c r="I40" s="121"/>
      <c r="J40" s="67"/>
      <c r="K40" s="18"/>
      <c r="L40" s="132"/>
      <c r="M40" s="7"/>
      <c r="N40" s="133"/>
      <c r="O40" s="133"/>
      <c r="P40" s="133"/>
      <c r="Q40" s="133"/>
      <c r="R40" s="133"/>
      <c r="S40" s="133"/>
      <c r="T40" s="133"/>
      <c r="U40" s="133"/>
      <c r="V40" s="133"/>
    </row>
    <row r="41" spans="1:22" ht="41.25" customHeight="1">
      <c r="A41" s="17">
        <v>32</v>
      </c>
      <c r="B41" s="25">
        <f>IF(A41="","",VLOOKUP(A41,参加申込書!$A$22:$E$56,2,FALSE))</f>
        <v>0</v>
      </c>
      <c r="C41" s="117">
        <f>IF(A41="","",VLOOKUP(A41,参加申込書!$A$22:$E$56,3,FALSE))</f>
        <v>0</v>
      </c>
      <c r="D41" s="120">
        <f>IF(A41="","",VLOOKUP(A41,参加申込書!$A$22:$E$56,4,FALSE))</f>
        <v>0</v>
      </c>
      <c r="E41" s="21" t="str">
        <f>IF(A41="","",VLOOKUP(A41,参加申込書!$A$22:$E$56,5,FALSE))</f>
        <v/>
      </c>
      <c r="F41" s="22">
        <f>IF(A41="","",VLOOKUP(A41,参加申込書!$A$22:$O$56,12,FALSE))</f>
        <v>0</v>
      </c>
      <c r="G41" s="103"/>
      <c r="H41" s="104"/>
      <c r="I41" s="66"/>
      <c r="J41" s="67"/>
      <c r="K41" s="18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</row>
    <row r="42" spans="1:22" ht="41.25" customHeight="1">
      <c r="A42" s="17">
        <v>33</v>
      </c>
      <c r="B42" s="25">
        <f>IF(A42="","",VLOOKUP(A42,参加申込書!$A$22:$E$56,2,FALSE))</f>
        <v>0</v>
      </c>
      <c r="C42" s="42">
        <f>IF(A42="","",VLOOKUP(A42,参加申込書!$A$22:$E$56,3,FALSE))</f>
        <v>0</v>
      </c>
      <c r="D42" s="120">
        <f>IF(A42="","",VLOOKUP(A42,参加申込書!$A$22:$E$56,4,FALSE))</f>
        <v>0</v>
      </c>
      <c r="E42" s="21" t="str">
        <f>IF(A42="","",VLOOKUP(A42,参加申込書!$A$22:$E$56,5,FALSE))</f>
        <v/>
      </c>
      <c r="F42" s="22">
        <f>IF(A42="","",VLOOKUP(A42,参加申込書!$A$22:$O$56,12,FALSE))</f>
        <v>0</v>
      </c>
      <c r="G42" s="103"/>
      <c r="H42" s="104"/>
      <c r="I42" s="66"/>
      <c r="J42" s="67"/>
      <c r="K42" s="18"/>
      <c r="L42" s="30" t="s">
        <v>63</v>
      </c>
      <c r="M42" s="31"/>
      <c r="N42" s="31"/>
      <c r="O42" s="31"/>
      <c r="P42" s="31"/>
      <c r="Q42" s="31"/>
      <c r="R42" s="31"/>
      <c r="S42" s="31"/>
      <c r="T42" s="31"/>
      <c r="U42" s="31"/>
      <c r="V42" s="32"/>
    </row>
    <row r="43" spans="1:22" ht="41.25" customHeight="1">
      <c r="A43" s="17">
        <v>34</v>
      </c>
      <c r="B43" s="25">
        <f>IF(A43="","",VLOOKUP(A43,参加申込書!$A$22:$E$56,2,FALSE))</f>
        <v>0</v>
      </c>
      <c r="C43" s="42">
        <f>IF(A43="","",VLOOKUP(A43,参加申込書!$A$22:$E$56,3,FALSE))</f>
        <v>0</v>
      </c>
      <c r="D43" s="120">
        <f>IF(A43="","",VLOOKUP(A43,参加申込書!$A$22:$E$56,4,FALSE))</f>
        <v>0</v>
      </c>
      <c r="E43" s="21">
        <f>IF(A43="","",VLOOKUP(A43,参加申込書!$A$22:$E$56,5,FALSE))</f>
        <v>0</v>
      </c>
      <c r="F43" s="22">
        <f>IF(A43="","",VLOOKUP(A43,参加申込書!$A$22:$O$56,12,FALSE))</f>
        <v>0</v>
      </c>
      <c r="G43" s="103"/>
      <c r="H43" s="104"/>
      <c r="I43" s="66"/>
      <c r="J43" s="67"/>
      <c r="K43" s="18"/>
      <c r="L43" s="33"/>
      <c r="M43" s="34"/>
      <c r="N43" s="34"/>
      <c r="O43" s="34"/>
      <c r="P43" s="34"/>
      <c r="Q43" s="34"/>
      <c r="R43" s="34"/>
      <c r="S43" s="34"/>
      <c r="T43" s="34"/>
      <c r="U43" s="34"/>
      <c r="V43" s="35"/>
    </row>
    <row r="44" spans="1:22" ht="41.25" customHeight="1" thickBot="1">
      <c r="A44" s="17">
        <v>35</v>
      </c>
      <c r="B44" s="115">
        <f>IF(A44="","",VLOOKUP(A44,参加申込書!$A$22:$E$56,2,FALSE))</f>
        <v>0</v>
      </c>
      <c r="C44" s="124">
        <f>IF(A44="","",VLOOKUP(A44,参加申込書!$A$22:$E$56,3,FALSE))</f>
        <v>0</v>
      </c>
      <c r="D44" s="123">
        <f>IF(A44="","",VLOOKUP(A44,参加申込書!$A$22:$E$56,4,FALSE))</f>
        <v>0</v>
      </c>
      <c r="E44" s="134">
        <f>IF(A44="","",VLOOKUP(A44,参加申込書!$A$22:$E$56,5,FALSE))</f>
        <v>0</v>
      </c>
      <c r="F44" s="125">
        <f>IF(A44="","",VLOOKUP(A44,参加申込書!$A$22:$O$56,12,FALSE))</f>
        <v>0</v>
      </c>
      <c r="G44" s="126"/>
      <c r="H44" s="114"/>
      <c r="I44" s="116"/>
      <c r="J44" s="127"/>
      <c r="K44" s="18"/>
      <c r="L44" s="36"/>
      <c r="M44" s="37"/>
      <c r="N44" s="37"/>
      <c r="O44" s="37"/>
      <c r="P44" s="37"/>
      <c r="Q44" s="37"/>
      <c r="R44" s="37"/>
      <c r="S44" s="37"/>
      <c r="T44" s="37"/>
      <c r="U44" s="37"/>
      <c r="V44" s="38"/>
    </row>
  </sheetData>
  <mergeCells count="68">
    <mergeCell ref="D8:D9"/>
    <mergeCell ref="F8:F9"/>
    <mergeCell ref="L29:V29"/>
    <mergeCell ref="L30:M30"/>
    <mergeCell ref="L17:V17"/>
    <mergeCell ref="L27:V27"/>
    <mergeCell ref="L24:V24"/>
    <mergeCell ref="L16:M16"/>
    <mergeCell ref="L18:V19"/>
    <mergeCell ref="Q30:S30"/>
    <mergeCell ref="L25:V26"/>
    <mergeCell ref="N16:Q16"/>
    <mergeCell ref="R16:U16"/>
    <mergeCell ref="T30:V30"/>
    <mergeCell ref="N30:P30"/>
    <mergeCell ref="L14:M14"/>
    <mergeCell ref="B1:D2"/>
    <mergeCell ref="N8:U9"/>
    <mergeCell ref="L15:M15"/>
    <mergeCell ref="N10:Q10"/>
    <mergeCell ref="D4:M5"/>
    <mergeCell ref="N4:V5"/>
    <mergeCell ref="R13:U13"/>
    <mergeCell ref="B8:B9"/>
    <mergeCell ref="C8:C9"/>
    <mergeCell ref="B6:D6"/>
    <mergeCell ref="G8:J8"/>
    <mergeCell ref="L10:M10"/>
    <mergeCell ref="N15:Q15"/>
    <mergeCell ref="R15:U15"/>
    <mergeCell ref="N14:Q14"/>
    <mergeCell ref="L11:M11"/>
    <mergeCell ref="P1:Q1"/>
    <mergeCell ref="P2:V2"/>
    <mergeCell ref="P3:V3"/>
    <mergeCell ref="N12:Q12"/>
    <mergeCell ref="N13:Q13"/>
    <mergeCell ref="R11:U11"/>
    <mergeCell ref="N11:Q11"/>
    <mergeCell ref="R12:U12"/>
    <mergeCell ref="E6:S6"/>
    <mergeCell ref="E7:Q7"/>
    <mergeCell ref="R10:U10"/>
    <mergeCell ref="E8:E9"/>
    <mergeCell ref="L8:M9"/>
    <mergeCell ref="L13:M13"/>
    <mergeCell ref="L12:M12"/>
    <mergeCell ref="V8:V9"/>
    <mergeCell ref="L33:L34"/>
    <mergeCell ref="T34:V34"/>
    <mergeCell ref="Q34:S34"/>
    <mergeCell ref="N34:P34"/>
    <mergeCell ref="Q31:S31"/>
    <mergeCell ref="T33:V33"/>
    <mergeCell ref="N32:P32"/>
    <mergeCell ref="N33:P33"/>
    <mergeCell ref="Q33:S33"/>
    <mergeCell ref="T32:V32"/>
    <mergeCell ref="Q32:S32"/>
    <mergeCell ref="N31:P31"/>
    <mergeCell ref="J2:L2"/>
    <mergeCell ref="G2:I2"/>
    <mergeCell ref="L21:V22"/>
    <mergeCell ref="R14:U14"/>
    <mergeCell ref="T31:V31"/>
    <mergeCell ref="L20:V20"/>
    <mergeCell ref="L23:V23"/>
    <mergeCell ref="L31:L32"/>
  </mergeCells>
  <phoneticPr fontId="2"/>
  <dataValidations count="2">
    <dataValidation type="list" allowBlank="1" showInputMessage="1" showErrorMessage="1" sqref="O2" xr:uid="{00000000-0002-0000-0100-000000000000}">
      <formula1>#REF!</formula1>
    </dataValidation>
    <dataValidation type="list" allowBlank="1" showInputMessage="1" showErrorMessage="1" sqref="O3 C3:D3" xr:uid="{00000000-0002-0000-0100-000001000000}">
      <formula1>#REF!</formula1>
    </dataValidation>
  </dataValidations>
  <printOptions horizontalCentered="1"/>
  <pageMargins left="5.3149606299212608E-2" right="5.3149606299212608E-2" top="0.16" bottom="0.16" header="0.1" footer="0.1"/>
  <pageSetup paperSize="9" scale="48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CL60"/>
  <sheetViews>
    <sheetView topLeftCell="A43" zoomScaleNormal="100" zoomScaleSheetLayoutView="100" workbookViewId="0">
      <selection activeCell="Q17" sqref="Q17"/>
    </sheetView>
  </sheetViews>
  <sheetFormatPr defaultColWidth="13" defaultRowHeight="16.5"/>
  <cols>
    <col min="1" max="1" width="3.6328125" style="5" customWidth="1"/>
    <col min="2" max="2" width="6.6328125" style="6" customWidth="1"/>
    <col min="3" max="3" width="7.08984375" style="6" customWidth="1"/>
    <col min="4" max="4" width="20.6328125" style="6" customWidth="1"/>
    <col min="5" max="6" width="10.08984375" style="6" customWidth="1"/>
    <col min="7" max="9" width="10.36328125" style="6" customWidth="1"/>
    <col min="10" max="10" width="5.08984375" style="6" customWidth="1"/>
    <col min="11" max="11" width="8.08984375" style="6" customWidth="1"/>
    <col min="12" max="14" width="10.36328125" style="6" customWidth="1"/>
    <col min="15" max="15" width="10.36328125" style="5" customWidth="1"/>
    <col min="16" max="16" width="1.08984375" style="5" customWidth="1"/>
    <col min="17" max="16384" width="13" style="5"/>
  </cols>
  <sheetData>
    <row r="1" spans="1:90" customFormat="1" ht="25.5">
      <c r="A1" s="180" t="s">
        <v>252</v>
      </c>
      <c r="B1" s="180"/>
      <c r="C1" s="180"/>
      <c r="D1" s="180"/>
      <c r="E1" s="180"/>
      <c r="F1" s="180"/>
      <c r="G1" s="180"/>
      <c r="H1" s="180"/>
      <c r="I1" s="180"/>
      <c r="J1" s="180"/>
      <c r="K1" s="180"/>
      <c r="L1" s="180"/>
      <c r="M1" s="180"/>
      <c r="N1" s="180"/>
      <c r="O1" s="180"/>
      <c r="P1" s="68"/>
      <c r="Q1" s="46"/>
    </row>
    <row r="3" spans="1:90" ht="26.25" customHeight="1">
      <c r="A3" s="261" t="s">
        <v>56</v>
      </c>
      <c r="B3" s="262"/>
      <c r="C3" s="263" t="s">
        <v>70</v>
      </c>
      <c r="D3" s="264"/>
      <c r="E3" s="264"/>
      <c r="F3" s="264"/>
      <c r="G3" s="264"/>
      <c r="H3" s="264"/>
      <c r="I3" s="219"/>
      <c r="J3" s="35"/>
      <c r="K3" s="265" t="s">
        <v>57</v>
      </c>
      <c r="L3" s="266"/>
      <c r="M3" s="263">
        <v>12334567</v>
      </c>
      <c r="N3" s="264"/>
      <c r="O3" s="219"/>
    </row>
    <row r="4" spans="1:90" ht="28.5" customHeight="1">
      <c r="A4" s="265" t="s">
        <v>22</v>
      </c>
      <c r="B4" s="266"/>
      <c r="C4" s="263" t="s">
        <v>69</v>
      </c>
      <c r="D4" s="264"/>
      <c r="E4" s="264"/>
      <c r="F4" s="264"/>
      <c r="G4" s="264"/>
      <c r="H4" s="264"/>
      <c r="I4" s="219"/>
      <c r="J4" s="16"/>
      <c r="K4" s="267" t="s">
        <v>55</v>
      </c>
      <c r="L4" s="268"/>
      <c r="M4" s="263" t="s">
        <v>68</v>
      </c>
      <c r="N4" s="264"/>
      <c r="O4" s="219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</row>
    <row r="5" spans="1:90" s="43" customFormat="1" ht="11.25" customHeight="1">
      <c r="A5" s="269"/>
      <c r="B5" s="269"/>
      <c r="C5" s="269"/>
      <c r="D5" s="269"/>
      <c r="E5" s="269"/>
      <c r="F5" s="269"/>
      <c r="G5" s="269"/>
      <c r="H5" s="269"/>
      <c r="I5" s="269"/>
      <c r="J5" s="79"/>
      <c r="K5" s="270"/>
      <c r="L5" s="270"/>
      <c r="M5" s="269"/>
      <c r="N5" s="269"/>
      <c r="O5" s="269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50"/>
      <c r="AH5" s="50"/>
      <c r="AI5" s="50"/>
      <c r="AJ5" s="50"/>
      <c r="AK5" s="50"/>
      <c r="AL5" s="51"/>
      <c r="AM5" s="51"/>
      <c r="AN5" s="50"/>
      <c r="AO5" s="50"/>
      <c r="AP5" s="50"/>
      <c r="AQ5" s="50"/>
      <c r="AR5" s="50"/>
      <c r="AS5" s="50"/>
      <c r="AT5" s="50"/>
      <c r="AU5" s="50"/>
      <c r="AV5" s="50"/>
      <c r="AW5" s="52"/>
      <c r="AX5" s="52"/>
      <c r="AY5" s="52"/>
      <c r="AZ5" s="52"/>
      <c r="BA5" s="52"/>
      <c r="BB5" s="52"/>
      <c r="BC5" s="52"/>
      <c r="BD5" s="52"/>
      <c r="BE5" s="52"/>
      <c r="BF5" s="52"/>
      <c r="BG5" s="52"/>
      <c r="BH5" s="52"/>
      <c r="BI5" s="52"/>
      <c r="BJ5" s="52"/>
      <c r="BK5" s="52"/>
      <c r="BL5" s="52"/>
      <c r="BM5" s="52"/>
      <c r="BN5" s="52"/>
      <c r="BO5" s="52"/>
      <c r="BP5" s="52"/>
    </row>
    <row r="6" spans="1:90" s="43" customFormat="1" ht="24.75" customHeight="1">
      <c r="A6" s="157" t="s">
        <v>46</v>
      </c>
      <c r="B6" s="158"/>
      <c r="C6" s="172" t="s">
        <v>71</v>
      </c>
      <c r="D6" s="173"/>
      <c r="E6" s="72" t="s">
        <v>47</v>
      </c>
      <c r="F6" s="169" t="s">
        <v>75</v>
      </c>
      <c r="G6" s="170"/>
      <c r="H6" s="170"/>
      <c r="I6" s="170"/>
      <c r="J6" s="171"/>
      <c r="K6" s="151" t="s">
        <v>48</v>
      </c>
      <c r="L6" s="152"/>
      <c r="M6" s="271" t="s">
        <v>73</v>
      </c>
      <c r="N6" s="269"/>
      <c r="O6" s="272"/>
      <c r="P6" s="50"/>
      <c r="Q6" s="50"/>
      <c r="R6" s="50"/>
      <c r="S6" s="50"/>
      <c r="T6" s="50"/>
      <c r="U6" s="50"/>
      <c r="V6" s="50"/>
      <c r="W6" s="50"/>
      <c r="X6" s="50"/>
      <c r="Y6" s="50"/>
      <c r="Z6" s="50"/>
      <c r="AA6" s="50"/>
      <c r="AB6" s="50"/>
      <c r="AC6" s="50"/>
      <c r="AD6" s="50"/>
      <c r="AE6" s="50"/>
      <c r="AF6" s="50"/>
      <c r="AG6" s="50"/>
      <c r="AH6" s="50"/>
      <c r="AI6" s="50"/>
      <c r="AJ6" s="50"/>
      <c r="AK6" s="50"/>
      <c r="AL6" s="51"/>
      <c r="AM6" s="51"/>
      <c r="AN6" s="50"/>
      <c r="AO6" s="50"/>
      <c r="AP6" s="50"/>
      <c r="AQ6" s="50"/>
      <c r="AR6" s="50"/>
      <c r="AS6" s="50"/>
      <c r="AT6" s="50"/>
      <c r="AU6" s="50"/>
      <c r="AV6" s="50"/>
      <c r="AW6" s="52"/>
      <c r="AX6" s="52"/>
      <c r="AY6" s="52"/>
      <c r="AZ6" s="52"/>
      <c r="BA6" s="52"/>
      <c r="BB6" s="52"/>
      <c r="BC6" s="52"/>
      <c r="BD6" s="52"/>
      <c r="BE6" s="52"/>
      <c r="BF6" s="52"/>
      <c r="BG6" s="52"/>
      <c r="BH6" s="52"/>
      <c r="BI6" s="52"/>
      <c r="BJ6" s="52"/>
      <c r="BK6" s="52"/>
      <c r="BL6" s="52"/>
      <c r="BM6" s="52"/>
      <c r="BN6" s="52"/>
      <c r="BO6" s="52"/>
      <c r="BP6" s="52"/>
    </row>
    <row r="7" spans="1:90" s="43" customFormat="1" ht="24.75" customHeight="1">
      <c r="A7" s="159"/>
      <c r="B7" s="160"/>
      <c r="C7" s="174"/>
      <c r="D7" s="175"/>
      <c r="E7" s="80" t="s">
        <v>60</v>
      </c>
      <c r="F7" s="271" t="s">
        <v>76</v>
      </c>
      <c r="G7" s="272"/>
      <c r="H7" s="80" t="s">
        <v>59</v>
      </c>
      <c r="I7" s="271" t="s">
        <v>78</v>
      </c>
      <c r="J7" s="272"/>
      <c r="K7" s="153" t="s">
        <v>58</v>
      </c>
      <c r="L7" s="154"/>
      <c r="M7" s="273" t="s">
        <v>74</v>
      </c>
      <c r="N7" s="274"/>
      <c r="O7" s="275"/>
      <c r="P7" s="50"/>
      <c r="Q7" s="50"/>
      <c r="R7" s="50"/>
      <c r="S7" s="50"/>
      <c r="T7" s="50"/>
      <c r="U7" s="50"/>
      <c r="V7" s="50"/>
      <c r="W7" s="50"/>
      <c r="X7" s="50"/>
      <c r="Y7" s="50"/>
      <c r="Z7" s="50"/>
      <c r="AA7" s="50"/>
      <c r="AB7" s="50"/>
      <c r="AC7" s="50"/>
      <c r="AD7" s="50"/>
      <c r="AE7" s="50"/>
      <c r="AF7" s="50"/>
      <c r="AG7" s="50"/>
      <c r="AH7" s="50"/>
      <c r="AI7" s="50"/>
      <c r="AJ7" s="50"/>
      <c r="AK7" s="50"/>
      <c r="AL7" s="51"/>
      <c r="AM7" s="51"/>
      <c r="AN7" s="50"/>
      <c r="AO7" s="50"/>
      <c r="AP7" s="50"/>
      <c r="AQ7" s="50"/>
      <c r="AR7" s="50"/>
      <c r="AS7" s="50"/>
      <c r="AT7" s="50"/>
      <c r="AU7" s="50"/>
      <c r="AV7" s="50"/>
      <c r="AW7" s="52"/>
      <c r="AX7" s="52"/>
      <c r="AY7" s="52"/>
      <c r="AZ7" s="52"/>
      <c r="BA7" s="52"/>
      <c r="BB7" s="52"/>
      <c r="BC7" s="52"/>
      <c r="BD7" s="52"/>
      <c r="BE7" s="52"/>
      <c r="BF7" s="52"/>
      <c r="BG7" s="52"/>
      <c r="BH7" s="52"/>
      <c r="BI7" s="52"/>
      <c r="BJ7" s="52"/>
      <c r="BK7" s="52"/>
      <c r="BL7" s="52"/>
      <c r="BM7" s="52"/>
      <c r="BN7" s="52"/>
      <c r="BO7" s="52"/>
      <c r="BP7" s="52"/>
    </row>
    <row r="8" spans="1:90" s="43" customFormat="1" ht="24.75" customHeight="1">
      <c r="A8" s="157" t="s">
        <v>46</v>
      </c>
      <c r="B8" s="158"/>
      <c r="C8" s="172" t="s">
        <v>72</v>
      </c>
      <c r="D8" s="173"/>
      <c r="E8" s="72" t="s">
        <v>47</v>
      </c>
      <c r="F8" s="169" t="s">
        <v>75</v>
      </c>
      <c r="G8" s="170"/>
      <c r="H8" s="170"/>
      <c r="I8" s="170"/>
      <c r="J8" s="171"/>
      <c r="K8" s="151" t="s">
        <v>48</v>
      </c>
      <c r="L8" s="152"/>
      <c r="M8" s="271" t="s">
        <v>73</v>
      </c>
      <c r="N8" s="269"/>
      <c r="O8" s="272"/>
      <c r="P8" s="50"/>
      <c r="Q8" s="50"/>
      <c r="R8" s="50"/>
      <c r="S8" s="50"/>
      <c r="T8" s="50"/>
      <c r="U8" s="50"/>
      <c r="V8" s="50"/>
      <c r="W8" s="50"/>
      <c r="X8" s="50"/>
      <c r="Y8" s="50"/>
      <c r="Z8" s="50"/>
      <c r="AA8" s="50"/>
      <c r="AB8" s="50"/>
      <c r="AC8" s="50"/>
      <c r="AD8" s="50"/>
      <c r="AE8" s="50"/>
      <c r="AF8" s="50"/>
      <c r="AG8" s="50"/>
      <c r="AH8" s="50"/>
      <c r="AI8" s="50"/>
      <c r="AJ8" s="50"/>
      <c r="AK8" s="50"/>
      <c r="AL8" s="51"/>
      <c r="AM8" s="51"/>
      <c r="AN8" s="50"/>
      <c r="AO8" s="50"/>
      <c r="AP8" s="50"/>
      <c r="AQ8" s="50"/>
      <c r="AR8" s="50"/>
      <c r="AS8" s="50"/>
      <c r="AT8" s="50"/>
      <c r="AU8" s="50"/>
      <c r="AV8" s="50"/>
      <c r="AW8" s="52"/>
      <c r="AX8" s="52"/>
      <c r="AY8" s="52"/>
      <c r="AZ8" s="52"/>
      <c r="BA8" s="52"/>
      <c r="BB8" s="52"/>
      <c r="BC8" s="52"/>
      <c r="BD8" s="52"/>
      <c r="BE8" s="52"/>
      <c r="BF8" s="52"/>
      <c r="BG8" s="52"/>
      <c r="BH8" s="52"/>
      <c r="BI8" s="52"/>
      <c r="BJ8" s="52"/>
      <c r="BK8" s="52"/>
      <c r="BL8" s="52"/>
      <c r="BM8" s="52"/>
      <c r="BN8" s="52"/>
      <c r="BO8" s="52"/>
      <c r="BP8" s="52"/>
    </row>
    <row r="9" spans="1:90" s="43" customFormat="1" ht="24.75" customHeight="1">
      <c r="A9" s="178" t="s">
        <v>61</v>
      </c>
      <c r="B9" s="179"/>
      <c r="C9" s="174"/>
      <c r="D9" s="175"/>
      <c r="E9" s="80" t="s">
        <v>77</v>
      </c>
      <c r="F9" s="271" t="s">
        <v>76</v>
      </c>
      <c r="G9" s="272"/>
      <c r="H9" s="80" t="s">
        <v>59</v>
      </c>
      <c r="I9" s="271" t="s">
        <v>78</v>
      </c>
      <c r="J9" s="272"/>
      <c r="K9" s="153" t="s">
        <v>58</v>
      </c>
      <c r="L9" s="154"/>
      <c r="M9" s="273" t="s">
        <v>74</v>
      </c>
      <c r="N9" s="274"/>
      <c r="O9" s="275"/>
      <c r="P9" s="50"/>
      <c r="Q9" s="50"/>
      <c r="R9" s="50"/>
      <c r="S9" s="50"/>
      <c r="T9" s="50"/>
      <c r="U9" s="50"/>
      <c r="V9" s="50"/>
      <c r="W9" s="50"/>
      <c r="X9" s="50"/>
      <c r="Y9" s="50"/>
      <c r="Z9" s="50"/>
      <c r="AA9" s="50"/>
      <c r="AB9" s="50"/>
      <c r="AC9" s="50"/>
      <c r="AD9" s="50"/>
      <c r="AE9" s="50"/>
      <c r="AF9" s="50"/>
      <c r="AG9" s="50"/>
      <c r="AH9" s="50"/>
      <c r="AI9" s="50"/>
      <c r="AJ9" s="50"/>
      <c r="AK9" s="50"/>
      <c r="AL9" s="51"/>
      <c r="AM9" s="51"/>
      <c r="AN9" s="50"/>
      <c r="AO9" s="50"/>
      <c r="AP9" s="50"/>
      <c r="AQ9" s="50"/>
      <c r="AR9" s="50"/>
      <c r="AS9" s="50"/>
      <c r="AT9" s="50"/>
      <c r="AU9" s="50"/>
      <c r="AV9" s="50"/>
      <c r="AW9" s="52"/>
      <c r="AX9" s="52"/>
      <c r="AY9" s="52"/>
      <c r="AZ9" s="52"/>
      <c r="BA9" s="52"/>
      <c r="BB9" s="52"/>
      <c r="BC9" s="52"/>
      <c r="BD9" s="52"/>
      <c r="BE9" s="52"/>
      <c r="BF9" s="52"/>
      <c r="BG9" s="52"/>
      <c r="BH9" s="52"/>
      <c r="BI9" s="52"/>
      <c r="BJ9" s="52"/>
      <c r="BK9" s="52"/>
      <c r="BL9" s="52"/>
      <c r="BM9" s="52"/>
      <c r="BN9" s="52"/>
      <c r="BO9" s="52"/>
      <c r="BP9" s="52"/>
    </row>
    <row r="10" spans="1:90" s="43" customFormat="1" ht="38.25" customHeight="1">
      <c r="A10" s="56"/>
      <c r="B10" s="56"/>
      <c r="C10" s="57"/>
      <c r="D10" s="57"/>
      <c r="E10" s="61"/>
      <c r="F10" s="57"/>
      <c r="G10" s="57"/>
      <c r="H10" s="57"/>
      <c r="I10" s="57"/>
      <c r="J10" s="57"/>
      <c r="K10" s="58"/>
      <c r="L10" s="58"/>
      <c r="M10" s="57"/>
      <c r="N10" s="57"/>
      <c r="O10" s="57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  <c r="AJ10" s="50"/>
      <c r="AK10" s="50"/>
      <c r="AL10" s="51"/>
      <c r="AM10" s="51"/>
      <c r="AN10" s="50"/>
      <c r="AO10" s="50"/>
      <c r="AP10" s="50"/>
      <c r="AQ10" s="50"/>
      <c r="AR10" s="50"/>
      <c r="AS10" s="50"/>
      <c r="AT10" s="50"/>
      <c r="AU10" s="50"/>
      <c r="AV10" s="50"/>
      <c r="AW10" s="52"/>
      <c r="AX10" s="52"/>
      <c r="AY10" s="52"/>
      <c r="AZ10" s="52"/>
      <c r="BA10" s="52"/>
      <c r="BB10" s="52"/>
      <c r="BC10" s="52"/>
      <c r="BD10" s="52"/>
      <c r="BE10" s="52"/>
      <c r="BF10" s="52"/>
      <c r="BG10" s="52"/>
      <c r="BH10" s="52"/>
      <c r="BI10" s="52"/>
      <c r="BJ10" s="52"/>
      <c r="BK10" s="52"/>
      <c r="BL10" s="52"/>
      <c r="BM10" s="52"/>
      <c r="BN10" s="52"/>
      <c r="BO10" s="52"/>
      <c r="BP10" s="52"/>
    </row>
    <row r="11" spans="1:90" ht="24.75" customHeight="1">
      <c r="A11" s="276" t="s">
        <v>35</v>
      </c>
      <c r="B11" s="277"/>
      <c r="C11" s="278"/>
      <c r="D11" s="77" t="s">
        <v>18</v>
      </c>
      <c r="E11" s="279" t="s">
        <v>31</v>
      </c>
      <c r="F11" s="280"/>
      <c r="G11" s="281" t="s">
        <v>24</v>
      </c>
      <c r="H11" s="282"/>
      <c r="I11" s="77" t="s">
        <v>21</v>
      </c>
      <c r="J11" s="59"/>
      <c r="K11" s="283" t="s">
        <v>36</v>
      </c>
      <c r="L11" s="283"/>
    </row>
    <row r="12" spans="1:90" ht="24.75" customHeight="1">
      <c r="A12" s="74">
        <v>1</v>
      </c>
      <c r="B12" s="263" t="s">
        <v>50</v>
      </c>
      <c r="C12" s="219"/>
      <c r="D12" s="8" t="s">
        <v>80</v>
      </c>
      <c r="E12" s="141" t="s">
        <v>91</v>
      </c>
      <c r="F12" s="142"/>
      <c r="G12" s="139">
        <v>28598</v>
      </c>
      <c r="H12" s="140"/>
      <c r="I12" s="78">
        <f ca="1">DATEDIF(G12,TODAY(),"y")</f>
        <v>41</v>
      </c>
      <c r="J12" s="60"/>
      <c r="K12" s="284"/>
      <c r="L12" s="279" t="s">
        <v>53</v>
      </c>
      <c r="M12" s="280"/>
      <c r="N12" s="279" t="s">
        <v>54</v>
      </c>
      <c r="O12" s="280"/>
    </row>
    <row r="13" spans="1:90" ht="24.75" customHeight="1">
      <c r="A13" s="74">
        <v>2</v>
      </c>
      <c r="B13" s="263" t="s">
        <v>16</v>
      </c>
      <c r="C13" s="219"/>
      <c r="D13" s="8" t="s">
        <v>83</v>
      </c>
      <c r="E13" s="141" t="s">
        <v>93</v>
      </c>
      <c r="F13" s="142"/>
      <c r="G13" s="139">
        <v>28599</v>
      </c>
      <c r="H13" s="140"/>
      <c r="I13" s="78">
        <f ca="1">DATEDIF(G13,TODAY(),"y")</f>
        <v>41</v>
      </c>
      <c r="J13" s="60"/>
      <c r="K13" s="285"/>
      <c r="L13" s="77" t="s">
        <v>51</v>
      </c>
      <c r="M13" s="77" t="s">
        <v>52</v>
      </c>
      <c r="N13" s="77" t="s">
        <v>51</v>
      </c>
      <c r="O13" s="77" t="s">
        <v>52</v>
      </c>
    </row>
    <row r="14" spans="1:90" ht="24.75" customHeight="1">
      <c r="A14" s="74">
        <v>3</v>
      </c>
      <c r="B14" s="161" t="s">
        <v>40</v>
      </c>
      <c r="C14" s="162"/>
      <c r="D14" s="8" t="s">
        <v>85</v>
      </c>
      <c r="E14" s="141" t="s">
        <v>95</v>
      </c>
      <c r="F14" s="142"/>
      <c r="G14" s="139">
        <v>28600</v>
      </c>
      <c r="H14" s="140"/>
      <c r="I14" s="78">
        <f ca="1">DATEDIF(G14,TODAY(),"y")</f>
        <v>41</v>
      </c>
      <c r="J14" s="60"/>
      <c r="K14" s="70" t="s">
        <v>37</v>
      </c>
      <c r="L14" s="78" t="s">
        <v>100</v>
      </c>
      <c r="M14" s="78" t="s">
        <v>101</v>
      </c>
      <c r="N14" s="78" t="s">
        <v>103</v>
      </c>
      <c r="O14" s="78" t="s">
        <v>104</v>
      </c>
    </row>
    <row r="15" spans="1:90" ht="24.75" customHeight="1">
      <c r="A15" s="74">
        <v>4</v>
      </c>
      <c r="B15" s="161" t="s">
        <v>40</v>
      </c>
      <c r="C15" s="162"/>
      <c r="D15" s="8" t="s">
        <v>87</v>
      </c>
      <c r="E15" s="141" t="s">
        <v>97</v>
      </c>
      <c r="F15" s="142"/>
      <c r="G15" s="139">
        <v>28601</v>
      </c>
      <c r="H15" s="140"/>
      <c r="I15" s="78">
        <f ca="1">DATEDIF(G15,TODAY(),"y")</f>
        <v>41</v>
      </c>
      <c r="J15" s="60"/>
      <c r="K15" s="70" t="s">
        <v>38</v>
      </c>
      <c r="L15" s="78" t="s">
        <v>100</v>
      </c>
      <c r="M15" s="78" t="s">
        <v>237</v>
      </c>
      <c r="N15" s="78" t="s">
        <v>103</v>
      </c>
      <c r="O15" s="78" t="s">
        <v>104</v>
      </c>
    </row>
    <row r="16" spans="1:90" ht="24.75" customHeight="1">
      <c r="A16" s="74">
        <v>5</v>
      </c>
      <c r="B16" s="161" t="s">
        <v>67</v>
      </c>
      <c r="C16" s="162"/>
      <c r="D16" s="8" t="s">
        <v>89</v>
      </c>
      <c r="E16" s="141" t="s">
        <v>99</v>
      </c>
      <c r="F16" s="142"/>
      <c r="G16" s="139">
        <v>28602</v>
      </c>
      <c r="H16" s="140"/>
      <c r="I16" s="78">
        <f ca="1">DATEDIF(G16,TODAY(),"y")</f>
        <v>41</v>
      </c>
      <c r="J16" s="60"/>
      <c r="K16" s="70" t="s">
        <v>39</v>
      </c>
      <c r="L16" s="78" t="s">
        <v>100</v>
      </c>
      <c r="M16" s="78" t="s">
        <v>102</v>
      </c>
      <c r="N16" s="78" t="s">
        <v>103</v>
      </c>
      <c r="O16" s="78" t="s">
        <v>104</v>
      </c>
    </row>
    <row r="17" spans="1:90" ht="24.75" customHeight="1">
      <c r="A17" s="74">
        <v>6</v>
      </c>
      <c r="B17" s="161"/>
      <c r="C17" s="162"/>
      <c r="D17" s="8"/>
      <c r="E17" s="141"/>
      <c r="F17" s="142"/>
      <c r="G17" s="139"/>
      <c r="H17" s="140"/>
      <c r="I17" s="113"/>
      <c r="J17" s="60"/>
      <c r="K17" s="122"/>
      <c r="L17" s="112"/>
      <c r="M17" s="112"/>
      <c r="N17" s="112"/>
      <c r="O17" s="112"/>
    </row>
    <row r="18" spans="1:90" ht="24.75" customHeight="1">
      <c r="A18" s="74">
        <v>7</v>
      </c>
      <c r="B18" s="161"/>
      <c r="C18" s="162"/>
      <c r="D18" s="8"/>
      <c r="E18" s="141"/>
      <c r="F18" s="142"/>
      <c r="G18" s="139"/>
      <c r="H18" s="140"/>
      <c r="I18" s="113"/>
      <c r="J18" s="60"/>
      <c r="K18" s="122"/>
      <c r="L18" s="112"/>
      <c r="M18" s="112"/>
      <c r="N18" s="112"/>
      <c r="O18" s="112"/>
    </row>
    <row r="19" spans="1:90" ht="19.5" customHeight="1">
      <c r="A19" s="49"/>
      <c r="B19" s="49"/>
      <c r="C19" s="16"/>
      <c r="D19" s="16"/>
      <c r="E19" s="16"/>
      <c r="F19" s="16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</row>
    <row r="20" spans="1:90" ht="19.5" customHeight="1">
      <c r="A20" s="49"/>
      <c r="B20" s="49"/>
      <c r="C20" s="16"/>
      <c r="D20" s="16"/>
      <c r="E20" s="16"/>
      <c r="F20" s="16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</row>
    <row r="21" spans="1:90" s="47" customFormat="1" ht="24.75" customHeight="1">
      <c r="A21" s="77" t="s">
        <v>29</v>
      </c>
      <c r="B21" s="77" t="s">
        <v>6</v>
      </c>
      <c r="C21" s="77" t="s">
        <v>30</v>
      </c>
      <c r="D21" s="77" t="s">
        <v>18</v>
      </c>
      <c r="E21" s="279" t="s">
        <v>31</v>
      </c>
      <c r="F21" s="280"/>
      <c r="G21" s="77" t="s">
        <v>19</v>
      </c>
      <c r="H21" s="77" t="s">
        <v>20</v>
      </c>
      <c r="I21" s="281" t="s">
        <v>24</v>
      </c>
      <c r="J21" s="282"/>
      <c r="K21" s="77" t="s">
        <v>21</v>
      </c>
      <c r="L21" s="279" t="s">
        <v>17</v>
      </c>
      <c r="M21" s="280"/>
      <c r="N21" s="279" t="s">
        <v>259</v>
      </c>
      <c r="O21" s="280"/>
    </row>
    <row r="22" spans="1:90" ht="24.75" customHeight="1">
      <c r="A22" s="73">
        <v>1</v>
      </c>
      <c r="B22" s="53">
        <v>1</v>
      </c>
      <c r="C22" s="53" t="s">
        <v>25</v>
      </c>
      <c r="D22" s="48" t="s">
        <v>142</v>
      </c>
      <c r="E22" s="141" t="str">
        <f>PHONETIC(D22)</f>
        <v>ウツノミヤ　イチロウ</v>
      </c>
      <c r="F22" s="142"/>
      <c r="G22" s="53">
        <v>170</v>
      </c>
      <c r="H22" s="53">
        <v>60</v>
      </c>
      <c r="I22" s="139">
        <v>34853</v>
      </c>
      <c r="J22" s="140"/>
      <c r="K22" s="53">
        <f t="shared" ref="K22:K51" ca="1" si="0">DATEDIF(I22,TODAY(),"y")</f>
        <v>24</v>
      </c>
      <c r="L22" s="286" t="s">
        <v>176</v>
      </c>
      <c r="M22" s="287"/>
      <c r="N22" s="141" t="s">
        <v>172</v>
      </c>
      <c r="O22" s="142"/>
      <c r="Q22" s="5" t="s">
        <v>25</v>
      </c>
    </row>
    <row r="23" spans="1:90" ht="24.75" customHeight="1">
      <c r="A23" s="70">
        <v>2</v>
      </c>
      <c r="B23" s="78">
        <v>2</v>
      </c>
      <c r="C23" s="78" t="s">
        <v>27</v>
      </c>
      <c r="D23" s="48" t="s">
        <v>143</v>
      </c>
      <c r="E23" s="141" t="str">
        <f t="shared" ref="E23:E51" si="1">PHONETIC(D23)</f>
        <v>ウツノミヤ　ジロウ</v>
      </c>
      <c r="F23" s="142"/>
      <c r="G23" s="78">
        <v>172</v>
      </c>
      <c r="H23" s="78">
        <v>66</v>
      </c>
      <c r="I23" s="139">
        <v>34854</v>
      </c>
      <c r="J23" s="140"/>
      <c r="K23" s="78">
        <f t="shared" ca="1" si="0"/>
        <v>24</v>
      </c>
      <c r="L23" s="286" t="s">
        <v>177</v>
      </c>
      <c r="M23" s="287"/>
      <c r="N23" s="141" t="s">
        <v>172</v>
      </c>
      <c r="O23" s="142"/>
      <c r="Q23" s="5" t="s">
        <v>140</v>
      </c>
    </row>
    <row r="24" spans="1:90" ht="24.75" customHeight="1">
      <c r="A24" s="70">
        <v>3</v>
      </c>
      <c r="B24" s="53">
        <v>3</v>
      </c>
      <c r="C24" s="78" t="s">
        <v>27</v>
      </c>
      <c r="D24" s="48" t="s">
        <v>144</v>
      </c>
      <c r="E24" s="141" t="str">
        <f t="shared" si="1"/>
        <v>ウツノミヤ　サブロウ</v>
      </c>
      <c r="F24" s="142"/>
      <c r="G24" s="53">
        <v>174</v>
      </c>
      <c r="H24" s="78">
        <v>65</v>
      </c>
      <c r="I24" s="139">
        <v>34855</v>
      </c>
      <c r="J24" s="140"/>
      <c r="K24" s="78">
        <f t="shared" ca="1" si="0"/>
        <v>24</v>
      </c>
      <c r="L24" s="286" t="s">
        <v>178</v>
      </c>
      <c r="M24" s="287"/>
      <c r="N24" s="141" t="s">
        <v>172</v>
      </c>
      <c r="O24" s="142"/>
      <c r="Q24" s="5" t="s">
        <v>141</v>
      </c>
    </row>
    <row r="25" spans="1:90" ht="24.75" customHeight="1">
      <c r="A25" s="70">
        <v>4</v>
      </c>
      <c r="B25" s="78">
        <v>4</v>
      </c>
      <c r="C25" s="78" t="s">
        <v>27</v>
      </c>
      <c r="D25" s="48" t="s">
        <v>145</v>
      </c>
      <c r="E25" s="141" t="str">
        <f t="shared" si="1"/>
        <v>ウツノミヤ　シロウ</v>
      </c>
      <c r="F25" s="142"/>
      <c r="G25" s="78">
        <v>176</v>
      </c>
      <c r="H25" s="78">
        <v>62</v>
      </c>
      <c r="I25" s="139">
        <v>35952</v>
      </c>
      <c r="J25" s="140"/>
      <c r="K25" s="78">
        <f t="shared" ca="1" si="0"/>
        <v>21</v>
      </c>
      <c r="L25" s="286" t="s">
        <v>179</v>
      </c>
      <c r="M25" s="287"/>
      <c r="N25" s="141" t="s">
        <v>172</v>
      </c>
      <c r="O25" s="142"/>
      <c r="Q25" s="5" t="s">
        <v>28</v>
      </c>
    </row>
    <row r="26" spans="1:90" ht="24.75" customHeight="1">
      <c r="A26" s="70">
        <v>5</v>
      </c>
      <c r="B26" s="53">
        <v>5</v>
      </c>
      <c r="C26" s="78" t="s">
        <v>27</v>
      </c>
      <c r="D26" s="48" t="s">
        <v>146</v>
      </c>
      <c r="E26" s="141" t="str">
        <f t="shared" si="1"/>
        <v>ウツノミヤ　ゴロウ</v>
      </c>
      <c r="F26" s="142"/>
      <c r="G26" s="53">
        <v>178</v>
      </c>
      <c r="H26" s="78">
        <v>70</v>
      </c>
      <c r="I26" s="139">
        <v>33396</v>
      </c>
      <c r="J26" s="140"/>
      <c r="K26" s="78">
        <f t="shared" ca="1" si="0"/>
        <v>28</v>
      </c>
      <c r="L26" s="286" t="s">
        <v>180</v>
      </c>
      <c r="M26" s="287"/>
      <c r="N26" s="141" t="s">
        <v>172</v>
      </c>
      <c r="O26" s="142"/>
      <c r="Q26" s="5" t="s">
        <v>32</v>
      </c>
    </row>
    <row r="27" spans="1:90" ht="24.75" customHeight="1">
      <c r="A27" s="70">
        <v>6</v>
      </c>
      <c r="B27" s="78">
        <v>6</v>
      </c>
      <c r="C27" s="78" t="s">
        <v>26</v>
      </c>
      <c r="D27" s="48" t="s">
        <v>147</v>
      </c>
      <c r="E27" s="141" t="str">
        <f t="shared" si="1"/>
        <v>ウツノミヤ　ロクロウ</v>
      </c>
      <c r="F27" s="142"/>
      <c r="G27" s="78">
        <v>180</v>
      </c>
      <c r="H27" s="78">
        <v>80</v>
      </c>
      <c r="I27" s="139">
        <v>34858</v>
      </c>
      <c r="J27" s="140"/>
      <c r="K27" s="78">
        <f t="shared" ca="1" si="0"/>
        <v>24</v>
      </c>
      <c r="L27" s="286" t="s">
        <v>181</v>
      </c>
      <c r="M27" s="287"/>
      <c r="N27" s="141" t="s">
        <v>172</v>
      </c>
      <c r="O27" s="142"/>
      <c r="Q27" s="5" t="s">
        <v>33</v>
      </c>
    </row>
    <row r="28" spans="1:90" ht="24.75" customHeight="1">
      <c r="A28" s="70">
        <v>7</v>
      </c>
      <c r="B28" s="53">
        <v>7</v>
      </c>
      <c r="C28" s="78" t="s">
        <v>26</v>
      </c>
      <c r="D28" s="48" t="s">
        <v>148</v>
      </c>
      <c r="E28" s="141" t="str">
        <f t="shared" si="1"/>
        <v>オヤマ　イチロウ</v>
      </c>
      <c r="F28" s="142"/>
      <c r="G28" s="53">
        <v>182</v>
      </c>
      <c r="H28" s="78">
        <v>78</v>
      </c>
      <c r="I28" s="139">
        <v>34859</v>
      </c>
      <c r="J28" s="140"/>
      <c r="K28" s="78">
        <f t="shared" ca="1" si="0"/>
        <v>24</v>
      </c>
      <c r="L28" s="286" t="s">
        <v>182</v>
      </c>
      <c r="M28" s="287"/>
      <c r="N28" s="141" t="s">
        <v>172</v>
      </c>
      <c r="O28" s="142"/>
      <c r="Q28" s="5" t="s">
        <v>34</v>
      </c>
    </row>
    <row r="29" spans="1:90" ht="24.75" customHeight="1">
      <c r="A29" s="70">
        <v>8</v>
      </c>
      <c r="B29" s="78">
        <v>8</v>
      </c>
      <c r="C29" s="78" t="s">
        <v>26</v>
      </c>
      <c r="D29" s="48" t="s">
        <v>149</v>
      </c>
      <c r="E29" s="141" t="str">
        <f t="shared" si="1"/>
        <v>オヤマ　ジロウ</v>
      </c>
      <c r="F29" s="142"/>
      <c r="G29" s="78">
        <v>184</v>
      </c>
      <c r="H29" s="78">
        <v>81</v>
      </c>
      <c r="I29" s="139">
        <v>34130</v>
      </c>
      <c r="J29" s="140"/>
      <c r="K29" s="78">
        <f t="shared" ca="1" si="0"/>
        <v>26</v>
      </c>
      <c r="L29" s="286" t="s">
        <v>183</v>
      </c>
      <c r="M29" s="287"/>
      <c r="N29" s="141" t="s">
        <v>172</v>
      </c>
      <c r="O29" s="142"/>
    </row>
    <row r="30" spans="1:90" ht="24.75" customHeight="1">
      <c r="A30" s="70">
        <v>9</v>
      </c>
      <c r="B30" s="53">
        <v>9</v>
      </c>
      <c r="C30" s="78" t="s">
        <v>26</v>
      </c>
      <c r="D30" s="48" t="s">
        <v>150</v>
      </c>
      <c r="E30" s="141" t="str">
        <f t="shared" si="1"/>
        <v>オヤマ　サブロウ</v>
      </c>
      <c r="F30" s="142"/>
      <c r="G30" s="78">
        <v>168</v>
      </c>
      <c r="H30" s="78">
        <v>56</v>
      </c>
      <c r="I30" s="139">
        <v>30478</v>
      </c>
      <c r="J30" s="140"/>
      <c r="K30" s="78">
        <f t="shared" ca="1" si="0"/>
        <v>36</v>
      </c>
      <c r="L30" s="286" t="s">
        <v>184</v>
      </c>
      <c r="M30" s="287"/>
      <c r="N30" s="141" t="s">
        <v>172</v>
      </c>
      <c r="O30" s="142"/>
    </row>
    <row r="31" spans="1:90" ht="24.75" customHeight="1">
      <c r="A31" s="70">
        <v>10</v>
      </c>
      <c r="B31" s="78">
        <v>10</v>
      </c>
      <c r="C31" s="78" t="s">
        <v>28</v>
      </c>
      <c r="D31" s="48" t="s">
        <v>151</v>
      </c>
      <c r="E31" s="141" t="str">
        <f t="shared" si="1"/>
        <v>オヤマ　シロウ</v>
      </c>
      <c r="F31" s="142"/>
      <c r="G31" s="78">
        <v>175</v>
      </c>
      <c r="H31" s="78">
        <v>64</v>
      </c>
      <c r="I31" s="139">
        <v>34862</v>
      </c>
      <c r="J31" s="140"/>
      <c r="K31" s="78">
        <f t="shared" ca="1" si="0"/>
        <v>24</v>
      </c>
      <c r="L31" s="286" t="s">
        <v>185</v>
      </c>
      <c r="M31" s="287"/>
      <c r="N31" s="141" t="s">
        <v>172</v>
      </c>
      <c r="O31" s="142"/>
    </row>
    <row r="32" spans="1:90" ht="24.75" customHeight="1">
      <c r="A32" s="70">
        <v>11</v>
      </c>
      <c r="B32" s="53">
        <v>11</v>
      </c>
      <c r="C32" s="78" t="s">
        <v>28</v>
      </c>
      <c r="D32" s="48" t="s">
        <v>152</v>
      </c>
      <c r="E32" s="141" t="str">
        <f t="shared" si="1"/>
        <v>オヤマ　ゴロウ</v>
      </c>
      <c r="F32" s="142"/>
      <c r="G32" s="78">
        <v>182</v>
      </c>
      <c r="H32" s="78">
        <v>70</v>
      </c>
      <c r="I32" s="139">
        <v>34863</v>
      </c>
      <c r="J32" s="140"/>
      <c r="K32" s="78">
        <f t="shared" ca="1" si="0"/>
        <v>24</v>
      </c>
      <c r="L32" s="286" t="s">
        <v>186</v>
      </c>
      <c r="M32" s="287"/>
      <c r="N32" s="141" t="s">
        <v>173</v>
      </c>
      <c r="O32" s="142"/>
    </row>
    <row r="33" spans="1:15" ht="24.75" customHeight="1">
      <c r="A33" s="70">
        <v>12</v>
      </c>
      <c r="B33" s="78">
        <v>12</v>
      </c>
      <c r="C33" s="78" t="s">
        <v>25</v>
      </c>
      <c r="D33" s="48" t="s">
        <v>153</v>
      </c>
      <c r="E33" s="141" t="str">
        <f t="shared" si="1"/>
        <v>オヤマ　ロクロウ</v>
      </c>
      <c r="F33" s="142"/>
      <c r="G33" s="78">
        <v>189</v>
      </c>
      <c r="H33" s="78">
        <v>72</v>
      </c>
      <c r="I33" s="139">
        <v>34864</v>
      </c>
      <c r="J33" s="140"/>
      <c r="K33" s="78">
        <f t="shared" ca="1" si="0"/>
        <v>24</v>
      </c>
      <c r="L33" s="286" t="s">
        <v>187</v>
      </c>
      <c r="M33" s="287"/>
      <c r="N33" s="141" t="s">
        <v>172</v>
      </c>
      <c r="O33" s="142"/>
    </row>
    <row r="34" spans="1:15" ht="24.75" customHeight="1">
      <c r="A34" s="70">
        <v>13</v>
      </c>
      <c r="B34" s="53">
        <v>13</v>
      </c>
      <c r="C34" s="78" t="s">
        <v>27</v>
      </c>
      <c r="D34" s="9" t="s">
        <v>154</v>
      </c>
      <c r="E34" s="141" t="str">
        <f t="shared" si="1"/>
        <v>オオタワラ　イチロウ</v>
      </c>
      <c r="F34" s="142"/>
      <c r="G34" s="78">
        <v>170</v>
      </c>
      <c r="H34" s="78">
        <v>61</v>
      </c>
      <c r="I34" s="139">
        <v>34865</v>
      </c>
      <c r="J34" s="140"/>
      <c r="K34" s="78">
        <f t="shared" ca="1" si="0"/>
        <v>24</v>
      </c>
      <c r="L34" s="286" t="s">
        <v>188</v>
      </c>
      <c r="M34" s="287"/>
      <c r="N34" s="141" t="s">
        <v>172</v>
      </c>
      <c r="O34" s="142"/>
    </row>
    <row r="35" spans="1:15" ht="24.75" customHeight="1">
      <c r="A35" s="70">
        <v>14</v>
      </c>
      <c r="B35" s="78">
        <v>14</v>
      </c>
      <c r="C35" s="78" t="s">
        <v>27</v>
      </c>
      <c r="D35" s="9" t="s">
        <v>155</v>
      </c>
      <c r="E35" s="141" t="str">
        <f t="shared" si="1"/>
        <v>オオタワラ　ジロウ</v>
      </c>
      <c r="F35" s="142"/>
      <c r="G35" s="78">
        <v>175</v>
      </c>
      <c r="H35" s="78">
        <v>66</v>
      </c>
      <c r="I35" s="139">
        <v>33040</v>
      </c>
      <c r="J35" s="140"/>
      <c r="K35" s="78">
        <f t="shared" ca="1" si="0"/>
        <v>29</v>
      </c>
      <c r="L35" s="286" t="s">
        <v>189</v>
      </c>
      <c r="M35" s="287"/>
      <c r="N35" s="141" t="s">
        <v>174</v>
      </c>
      <c r="O35" s="142"/>
    </row>
    <row r="36" spans="1:15" ht="24.75" customHeight="1">
      <c r="A36" s="70">
        <v>15</v>
      </c>
      <c r="B36" s="53">
        <v>15</v>
      </c>
      <c r="C36" s="78" t="s">
        <v>28</v>
      </c>
      <c r="D36" s="9" t="s">
        <v>156</v>
      </c>
      <c r="E36" s="141" t="str">
        <f t="shared" si="1"/>
        <v>オオタワラ　サブロウ</v>
      </c>
      <c r="F36" s="142"/>
      <c r="G36" s="78">
        <v>173</v>
      </c>
      <c r="H36" s="78">
        <v>80</v>
      </c>
      <c r="I36" s="139">
        <v>33041</v>
      </c>
      <c r="J36" s="140"/>
      <c r="K36" s="78">
        <f t="shared" ca="1" si="0"/>
        <v>29</v>
      </c>
      <c r="L36" s="286" t="s">
        <v>190</v>
      </c>
      <c r="M36" s="287"/>
      <c r="N36" s="141" t="s">
        <v>173</v>
      </c>
      <c r="O36" s="142"/>
    </row>
    <row r="37" spans="1:15" ht="24.75" customHeight="1">
      <c r="A37" s="70">
        <v>16</v>
      </c>
      <c r="B37" s="78">
        <v>16</v>
      </c>
      <c r="C37" s="78" t="s">
        <v>26</v>
      </c>
      <c r="D37" s="9" t="s">
        <v>157</v>
      </c>
      <c r="E37" s="141" t="str">
        <f t="shared" si="1"/>
        <v>オオタワラ　シロウ</v>
      </c>
      <c r="F37" s="142"/>
      <c r="G37" s="78">
        <v>161</v>
      </c>
      <c r="H37" s="78">
        <v>72</v>
      </c>
      <c r="I37" s="139">
        <v>35234</v>
      </c>
      <c r="J37" s="140"/>
      <c r="K37" s="78">
        <f t="shared" ca="1" si="0"/>
        <v>23</v>
      </c>
      <c r="L37" s="286" t="s">
        <v>191</v>
      </c>
      <c r="M37" s="287"/>
      <c r="N37" s="141" t="s">
        <v>172</v>
      </c>
      <c r="O37" s="142"/>
    </row>
    <row r="38" spans="1:15" ht="24.75" customHeight="1">
      <c r="A38" s="70">
        <v>17</v>
      </c>
      <c r="B38" s="53">
        <v>17</v>
      </c>
      <c r="C38" s="78" t="s">
        <v>28</v>
      </c>
      <c r="D38" s="9" t="s">
        <v>158</v>
      </c>
      <c r="E38" s="141" t="str">
        <f t="shared" si="1"/>
        <v>オオタワラ　ゴロウ</v>
      </c>
      <c r="F38" s="142"/>
      <c r="G38" s="78">
        <v>165</v>
      </c>
      <c r="H38" s="78">
        <v>61</v>
      </c>
      <c r="I38" s="139">
        <v>32313</v>
      </c>
      <c r="J38" s="140"/>
      <c r="K38" s="78">
        <f t="shared" ca="1" si="0"/>
        <v>31</v>
      </c>
      <c r="L38" s="286" t="s">
        <v>192</v>
      </c>
      <c r="M38" s="287"/>
      <c r="N38" s="141" t="s">
        <v>172</v>
      </c>
      <c r="O38" s="142"/>
    </row>
    <row r="39" spans="1:15" ht="24.75" customHeight="1">
      <c r="A39" s="70">
        <v>18</v>
      </c>
      <c r="B39" s="78">
        <v>18</v>
      </c>
      <c r="C39" s="78" t="s">
        <v>27</v>
      </c>
      <c r="D39" s="9" t="s">
        <v>159</v>
      </c>
      <c r="E39" s="141" t="str">
        <f t="shared" si="1"/>
        <v>オオタワラ　ロクロウ</v>
      </c>
      <c r="F39" s="142"/>
      <c r="G39" s="78">
        <v>178</v>
      </c>
      <c r="H39" s="78">
        <v>68</v>
      </c>
      <c r="I39" s="139">
        <v>29026</v>
      </c>
      <c r="J39" s="140"/>
      <c r="K39" s="78">
        <f t="shared" ca="1" si="0"/>
        <v>40</v>
      </c>
      <c r="L39" s="286" t="s">
        <v>193</v>
      </c>
      <c r="M39" s="287"/>
      <c r="N39" s="141" t="s">
        <v>172</v>
      </c>
      <c r="O39" s="142"/>
    </row>
    <row r="40" spans="1:15" ht="24.75" customHeight="1">
      <c r="A40" s="70">
        <v>19</v>
      </c>
      <c r="B40" s="53">
        <v>19</v>
      </c>
      <c r="C40" s="78" t="s">
        <v>27</v>
      </c>
      <c r="D40" s="9" t="s">
        <v>160</v>
      </c>
      <c r="E40" s="141" t="str">
        <f t="shared" si="1"/>
        <v>マシコ　イチロウ</v>
      </c>
      <c r="F40" s="142"/>
      <c r="G40" s="78">
        <v>175</v>
      </c>
      <c r="H40" s="78">
        <v>64</v>
      </c>
      <c r="I40" s="139">
        <v>34871</v>
      </c>
      <c r="J40" s="140"/>
      <c r="K40" s="78">
        <f t="shared" ca="1" si="0"/>
        <v>24</v>
      </c>
      <c r="L40" s="286" t="s">
        <v>194</v>
      </c>
      <c r="M40" s="287"/>
      <c r="N40" s="141" t="s">
        <v>172</v>
      </c>
      <c r="O40" s="142"/>
    </row>
    <row r="41" spans="1:15" ht="24.75" customHeight="1">
      <c r="A41" s="70">
        <v>20</v>
      </c>
      <c r="B41" s="78">
        <v>20</v>
      </c>
      <c r="C41" s="78" t="s">
        <v>25</v>
      </c>
      <c r="D41" s="9" t="s">
        <v>161</v>
      </c>
      <c r="E41" s="141" t="str">
        <f t="shared" si="1"/>
        <v>マシコ　ジロウ</v>
      </c>
      <c r="F41" s="142"/>
      <c r="G41" s="78">
        <v>178</v>
      </c>
      <c r="H41" s="78">
        <v>73</v>
      </c>
      <c r="I41" s="139">
        <v>31220</v>
      </c>
      <c r="J41" s="140"/>
      <c r="K41" s="78">
        <f t="shared" ca="1" si="0"/>
        <v>34</v>
      </c>
      <c r="L41" s="286" t="s">
        <v>195</v>
      </c>
      <c r="M41" s="287"/>
      <c r="N41" s="141" t="s">
        <v>172</v>
      </c>
      <c r="O41" s="142"/>
    </row>
    <row r="42" spans="1:15" ht="24.75" customHeight="1">
      <c r="A42" s="70">
        <v>21</v>
      </c>
      <c r="B42" s="53">
        <v>21</v>
      </c>
      <c r="C42" s="78" t="s">
        <v>28</v>
      </c>
      <c r="D42" s="9" t="s">
        <v>162</v>
      </c>
      <c r="E42" s="141" t="str">
        <f t="shared" si="1"/>
        <v>マシコ　サブロウ</v>
      </c>
      <c r="F42" s="142"/>
      <c r="G42" s="78">
        <v>166</v>
      </c>
      <c r="H42" s="78">
        <v>63</v>
      </c>
      <c r="I42" s="139">
        <v>34873</v>
      </c>
      <c r="J42" s="140"/>
      <c r="K42" s="78">
        <f t="shared" ca="1" si="0"/>
        <v>24</v>
      </c>
      <c r="L42" s="286" t="s">
        <v>196</v>
      </c>
      <c r="M42" s="287"/>
      <c r="N42" s="141" t="s">
        <v>172</v>
      </c>
      <c r="O42" s="142"/>
    </row>
    <row r="43" spans="1:15" ht="24.75" customHeight="1">
      <c r="A43" s="70">
        <v>22</v>
      </c>
      <c r="B43" s="78">
        <v>22</v>
      </c>
      <c r="C43" s="78" t="s">
        <v>26</v>
      </c>
      <c r="D43" s="9" t="s">
        <v>163</v>
      </c>
      <c r="E43" s="141" t="str">
        <f t="shared" si="1"/>
        <v>マシコ　シロウ</v>
      </c>
      <c r="F43" s="142"/>
      <c r="G43" s="78">
        <v>164</v>
      </c>
      <c r="H43" s="78">
        <v>61</v>
      </c>
      <c r="I43" s="139">
        <v>33779</v>
      </c>
      <c r="J43" s="140"/>
      <c r="K43" s="78">
        <f t="shared" ca="1" si="0"/>
        <v>27</v>
      </c>
      <c r="L43" s="286" t="s">
        <v>197</v>
      </c>
      <c r="M43" s="287"/>
      <c r="N43" s="141" t="s">
        <v>173</v>
      </c>
      <c r="O43" s="142"/>
    </row>
    <row r="44" spans="1:15" ht="24.75" customHeight="1">
      <c r="A44" s="70">
        <v>23</v>
      </c>
      <c r="B44" s="53">
        <v>23</v>
      </c>
      <c r="C44" s="78" t="s">
        <v>27</v>
      </c>
      <c r="D44" s="9" t="s">
        <v>164</v>
      </c>
      <c r="E44" s="141" t="str">
        <f t="shared" si="1"/>
        <v>マシコ　ゴロウ</v>
      </c>
      <c r="F44" s="142"/>
      <c r="G44" s="78">
        <v>173</v>
      </c>
      <c r="H44" s="78">
        <v>60</v>
      </c>
      <c r="I44" s="139">
        <v>33049</v>
      </c>
      <c r="J44" s="140"/>
      <c r="K44" s="78">
        <f t="shared" ca="1" si="0"/>
        <v>29</v>
      </c>
      <c r="L44" s="286" t="s">
        <v>198</v>
      </c>
      <c r="M44" s="287"/>
      <c r="N44" s="141" t="s">
        <v>172</v>
      </c>
      <c r="O44" s="142"/>
    </row>
    <row r="45" spans="1:15" ht="24.75" customHeight="1">
      <c r="A45" s="70">
        <v>24</v>
      </c>
      <c r="B45" s="78">
        <v>24</v>
      </c>
      <c r="C45" s="78" t="s">
        <v>26</v>
      </c>
      <c r="D45" s="9" t="s">
        <v>165</v>
      </c>
      <c r="E45" s="141" t="str">
        <f t="shared" si="1"/>
        <v>マシコ　ロクロウ</v>
      </c>
      <c r="F45" s="142"/>
      <c r="G45" s="78">
        <v>179</v>
      </c>
      <c r="H45" s="78">
        <v>65</v>
      </c>
      <c r="I45" s="139">
        <v>34876</v>
      </c>
      <c r="J45" s="140"/>
      <c r="K45" s="78">
        <f t="shared" ca="1" si="0"/>
        <v>24</v>
      </c>
      <c r="L45" s="286" t="s">
        <v>199</v>
      </c>
      <c r="M45" s="287"/>
      <c r="N45" s="141" t="s">
        <v>172</v>
      </c>
      <c r="O45" s="142"/>
    </row>
    <row r="46" spans="1:15" ht="24.75" customHeight="1">
      <c r="A46" s="70">
        <v>25</v>
      </c>
      <c r="B46" s="53">
        <v>25</v>
      </c>
      <c r="C46" s="78" t="s">
        <v>26</v>
      </c>
      <c r="D46" s="9" t="s">
        <v>166</v>
      </c>
      <c r="E46" s="141" t="str">
        <f t="shared" si="1"/>
        <v>シオヤ　イチロウ</v>
      </c>
      <c r="F46" s="142"/>
      <c r="G46" s="78">
        <v>183</v>
      </c>
      <c r="H46" s="78">
        <v>78</v>
      </c>
      <c r="I46" s="139">
        <v>33051</v>
      </c>
      <c r="J46" s="140"/>
      <c r="K46" s="78">
        <f t="shared" ca="1" si="0"/>
        <v>29</v>
      </c>
      <c r="L46" s="286" t="s">
        <v>200</v>
      </c>
      <c r="M46" s="287"/>
      <c r="N46" s="141" t="s">
        <v>173</v>
      </c>
      <c r="O46" s="142"/>
    </row>
    <row r="47" spans="1:15" ht="24.75" customHeight="1">
      <c r="A47" s="70">
        <v>26</v>
      </c>
      <c r="B47" s="78">
        <v>26</v>
      </c>
      <c r="C47" s="78" t="s">
        <v>26</v>
      </c>
      <c r="D47" s="9" t="s">
        <v>167</v>
      </c>
      <c r="E47" s="141" t="str">
        <f t="shared" si="1"/>
        <v>シオヤ　ジロウ</v>
      </c>
      <c r="F47" s="142"/>
      <c r="G47" s="78">
        <v>168</v>
      </c>
      <c r="H47" s="78">
        <v>62</v>
      </c>
      <c r="I47" s="139">
        <v>30130</v>
      </c>
      <c r="J47" s="140"/>
      <c r="K47" s="78">
        <f t="shared" ca="1" si="0"/>
        <v>37</v>
      </c>
      <c r="L47" s="286" t="s">
        <v>201</v>
      </c>
      <c r="M47" s="287"/>
      <c r="N47" s="141" t="s">
        <v>172</v>
      </c>
      <c r="O47" s="142"/>
    </row>
    <row r="48" spans="1:15" ht="24.75" customHeight="1">
      <c r="A48" s="70">
        <v>27</v>
      </c>
      <c r="B48" s="53">
        <v>27</v>
      </c>
      <c r="C48" s="78" t="s">
        <v>26</v>
      </c>
      <c r="D48" s="9" t="s">
        <v>168</v>
      </c>
      <c r="E48" s="141" t="str">
        <f t="shared" si="1"/>
        <v>シオヤ　サブロウ</v>
      </c>
      <c r="F48" s="142"/>
      <c r="G48" s="78">
        <v>177</v>
      </c>
      <c r="H48" s="78">
        <v>69</v>
      </c>
      <c r="I48" s="139">
        <v>31592</v>
      </c>
      <c r="J48" s="140"/>
      <c r="K48" s="78">
        <f t="shared" ca="1" si="0"/>
        <v>33</v>
      </c>
      <c r="L48" s="286" t="s">
        <v>202</v>
      </c>
      <c r="M48" s="287"/>
      <c r="N48" s="141" t="s">
        <v>172</v>
      </c>
      <c r="O48" s="142"/>
    </row>
    <row r="49" spans="1:15" ht="24.75" customHeight="1">
      <c r="A49" s="70">
        <v>28</v>
      </c>
      <c r="B49" s="78">
        <v>28</v>
      </c>
      <c r="C49" s="78" t="s">
        <v>28</v>
      </c>
      <c r="D49" s="9" t="s">
        <v>169</v>
      </c>
      <c r="E49" s="141" t="str">
        <f t="shared" si="1"/>
        <v>シオヤ　シロウ</v>
      </c>
      <c r="F49" s="142"/>
      <c r="G49" s="78">
        <v>169</v>
      </c>
      <c r="H49" s="78">
        <v>63</v>
      </c>
      <c r="I49" s="139">
        <v>30497</v>
      </c>
      <c r="J49" s="140"/>
      <c r="K49" s="78">
        <f ca="1">DATEDIF(I49,TODAY(),"y")</f>
        <v>36</v>
      </c>
      <c r="L49" s="286" t="s">
        <v>203</v>
      </c>
      <c r="M49" s="287"/>
      <c r="N49" s="141" t="s">
        <v>172</v>
      </c>
      <c r="O49" s="142"/>
    </row>
    <row r="50" spans="1:15" ht="24.75" customHeight="1">
      <c r="A50" s="70">
        <v>29</v>
      </c>
      <c r="B50" s="53">
        <v>29</v>
      </c>
      <c r="C50" s="78" t="s">
        <v>27</v>
      </c>
      <c r="D50" s="9" t="s">
        <v>170</v>
      </c>
      <c r="E50" s="141" t="str">
        <f t="shared" si="1"/>
        <v>シオヤ　ゴロウ</v>
      </c>
      <c r="F50" s="142"/>
      <c r="G50" s="78">
        <v>174</v>
      </c>
      <c r="H50" s="78">
        <v>70</v>
      </c>
      <c r="I50" s="139">
        <v>34881</v>
      </c>
      <c r="J50" s="140"/>
      <c r="K50" s="78">
        <f t="shared" ca="1" si="0"/>
        <v>24</v>
      </c>
      <c r="L50" s="286" t="s">
        <v>204</v>
      </c>
      <c r="M50" s="287"/>
      <c r="N50" s="141" t="s">
        <v>172</v>
      </c>
      <c r="O50" s="142"/>
    </row>
    <row r="51" spans="1:15" ht="24.75" customHeight="1">
      <c r="A51" s="70">
        <v>30</v>
      </c>
      <c r="B51" s="78">
        <v>30</v>
      </c>
      <c r="C51" s="78" t="s">
        <v>28</v>
      </c>
      <c r="D51" s="9" t="s">
        <v>171</v>
      </c>
      <c r="E51" s="141" t="str">
        <f t="shared" si="1"/>
        <v>シオヤ　ロクロウ</v>
      </c>
      <c r="F51" s="142"/>
      <c r="G51" s="78">
        <v>180</v>
      </c>
      <c r="H51" s="78">
        <v>77</v>
      </c>
      <c r="I51" s="139">
        <v>28673</v>
      </c>
      <c r="J51" s="140"/>
      <c r="K51" s="78">
        <f t="shared" ca="1" si="0"/>
        <v>41</v>
      </c>
      <c r="L51" s="286" t="s">
        <v>206</v>
      </c>
      <c r="M51" s="287"/>
      <c r="N51" s="141" t="s">
        <v>172</v>
      </c>
      <c r="O51" s="142"/>
    </row>
    <row r="52" spans="1:15" s="7" customFormat="1" ht="19.5" customHeight="1">
      <c r="A52" s="75"/>
      <c r="B52" s="75"/>
      <c r="C52" s="75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</row>
    <row r="53" spans="1:15" s="45" customFormat="1" ht="13"/>
    <row r="54" spans="1:15" ht="19.5" customHeight="1">
      <c r="A54" s="15"/>
      <c r="B54" s="176"/>
      <c r="C54" s="176"/>
      <c r="D54" s="16"/>
    </row>
    <row r="55" spans="1:15" ht="19.5" customHeight="1">
      <c r="A55" s="15"/>
      <c r="B55" s="176"/>
      <c r="C55" s="176"/>
      <c r="D55" s="16"/>
    </row>
    <row r="56" spans="1:15" ht="19.5" customHeight="1">
      <c r="A56" s="15"/>
      <c r="B56" s="176"/>
      <c r="C56" s="176"/>
      <c r="D56" s="16"/>
    </row>
    <row r="57" spans="1:15" ht="19.5" customHeight="1">
      <c r="A57" s="15"/>
      <c r="B57" s="176"/>
      <c r="C57" s="176"/>
      <c r="D57" s="16"/>
    </row>
    <row r="58" spans="1:15" ht="19.5" customHeight="1">
      <c r="A58" s="15"/>
      <c r="B58" s="176"/>
      <c r="C58" s="176"/>
      <c r="D58" s="16"/>
    </row>
    <row r="59" spans="1:15" ht="19.5" customHeight="1">
      <c r="A59" s="15"/>
      <c r="B59" s="176"/>
      <c r="C59" s="176"/>
      <c r="D59" s="16"/>
    </row>
    <row r="60" spans="1:15" ht="19.5" customHeight="1">
      <c r="A60" s="15"/>
      <c r="B60" s="176"/>
      <c r="C60" s="176"/>
      <c r="D60" s="16"/>
    </row>
  </sheetData>
  <mergeCells count="191">
    <mergeCell ref="B60:C60"/>
    <mergeCell ref="B54:C54"/>
    <mergeCell ref="B55:C55"/>
    <mergeCell ref="B56:C56"/>
    <mergeCell ref="B57:C57"/>
    <mergeCell ref="B58:C58"/>
    <mergeCell ref="B59:C59"/>
    <mergeCell ref="E50:F50"/>
    <mergeCell ref="I50:J50"/>
    <mergeCell ref="L50:M50"/>
    <mergeCell ref="N50:O50"/>
    <mergeCell ref="E51:F51"/>
    <mergeCell ref="I51:J51"/>
    <mergeCell ref="L51:M51"/>
    <mergeCell ref="N51:O51"/>
    <mergeCell ref="E48:F48"/>
    <mergeCell ref="I48:J48"/>
    <mergeCell ref="L48:M48"/>
    <mergeCell ref="N48:O48"/>
    <mergeCell ref="E49:F49"/>
    <mergeCell ref="I49:J49"/>
    <mergeCell ref="L49:M49"/>
    <mergeCell ref="N49:O49"/>
    <mergeCell ref="E46:F46"/>
    <mergeCell ref="I46:J46"/>
    <mergeCell ref="L46:M46"/>
    <mergeCell ref="N46:O46"/>
    <mergeCell ref="E47:F47"/>
    <mergeCell ref="I47:J47"/>
    <mergeCell ref="L47:M47"/>
    <mergeCell ref="N47:O47"/>
    <mergeCell ref="E44:F44"/>
    <mergeCell ref="I44:J44"/>
    <mergeCell ref="L44:M44"/>
    <mergeCell ref="N44:O44"/>
    <mergeCell ref="E45:F45"/>
    <mergeCell ref="I45:J45"/>
    <mergeCell ref="L45:M45"/>
    <mergeCell ref="N45:O45"/>
    <mergeCell ref="E42:F42"/>
    <mergeCell ref="I42:J42"/>
    <mergeCell ref="L42:M42"/>
    <mergeCell ref="N42:O42"/>
    <mergeCell ref="E43:F43"/>
    <mergeCell ref="I43:J43"/>
    <mergeCell ref="L43:M43"/>
    <mergeCell ref="N43:O43"/>
    <mergeCell ref="E40:F40"/>
    <mergeCell ref="I40:J40"/>
    <mergeCell ref="L40:M40"/>
    <mergeCell ref="N40:O40"/>
    <mergeCell ref="E41:F41"/>
    <mergeCell ref="I41:J41"/>
    <mergeCell ref="L41:M41"/>
    <mergeCell ref="N41:O41"/>
    <mergeCell ref="E38:F38"/>
    <mergeCell ref="I38:J38"/>
    <mergeCell ref="L38:M38"/>
    <mergeCell ref="N38:O38"/>
    <mergeCell ref="E39:F39"/>
    <mergeCell ref="I39:J39"/>
    <mergeCell ref="L39:M39"/>
    <mergeCell ref="N39:O39"/>
    <mergeCell ref="E36:F36"/>
    <mergeCell ref="I36:J36"/>
    <mergeCell ref="L36:M36"/>
    <mergeCell ref="N36:O36"/>
    <mergeCell ref="E37:F37"/>
    <mergeCell ref="I37:J37"/>
    <mergeCell ref="L37:M37"/>
    <mergeCell ref="N37:O37"/>
    <mergeCell ref="E34:F34"/>
    <mergeCell ref="I34:J34"/>
    <mergeCell ref="L34:M34"/>
    <mergeCell ref="N34:O34"/>
    <mergeCell ref="E35:F35"/>
    <mergeCell ref="I35:J35"/>
    <mergeCell ref="L35:M35"/>
    <mergeCell ref="N35:O35"/>
    <mergeCell ref="E32:F32"/>
    <mergeCell ref="I32:J32"/>
    <mergeCell ref="L32:M32"/>
    <mergeCell ref="N32:O32"/>
    <mergeCell ref="E33:F33"/>
    <mergeCell ref="I33:J33"/>
    <mergeCell ref="L33:M33"/>
    <mergeCell ref="N33:O33"/>
    <mergeCell ref="E30:F30"/>
    <mergeCell ref="I30:J30"/>
    <mergeCell ref="L30:M30"/>
    <mergeCell ref="N30:O30"/>
    <mergeCell ref="E31:F31"/>
    <mergeCell ref="I31:J31"/>
    <mergeCell ref="L31:M31"/>
    <mergeCell ref="N31:O31"/>
    <mergeCell ref="E28:F28"/>
    <mergeCell ref="I28:J28"/>
    <mergeCell ref="L28:M28"/>
    <mergeCell ref="N28:O28"/>
    <mergeCell ref="E29:F29"/>
    <mergeCell ref="I29:J29"/>
    <mergeCell ref="L29:M29"/>
    <mergeCell ref="N29:O29"/>
    <mergeCell ref="E26:F26"/>
    <mergeCell ref="I26:J26"/>
    <mergeCell ref="L26:M26"/>
    <mergeCell ref="N26:O26"/>
    <mergeCell ref="E27:F27"/>
    <mergeCell ref="I27:J27"/>
    <mergeCell ref="L27:M27"/>
    <mergeCell ref="N27:O27"/>
    <mergeCell ref="E24:F24"/>
    <mergeCell ref="I24:J24"/>
    <mergeCell ref="L24:M24"/>
    <mergeCell ref="N24:O24"/>
    <mergeCell ref="E25:F25"/>
    <mergeCell ref="I25:J25"/>
    <mergeCell ref="L25:M25"/>
    <mergeCell ref="N25:O25"/>
    <mergeCell ref="N21:O21"/>
    <mergeCell ref="E22:F22"/>
    <mergeCell ref="I22:J22"/>
    <mergeCell ref="L22:M22"/>
    <mergeCell ref="N22:O22"/>
    <mergeCell ref="E23:F23"/>
    <mergeCell ref="I23:J23"/>
    <mergeCell ref="L23:M23"/>
    <mergeCell ref="N23:O23"/>
    <mergeCell ref="B16:C16"/>
    <mergeCell ref="E16:F16"/>
    <mergeCell ref="G16:H16"/>
    <mergeCell ref="E21:F21"/>
    <mergeCell ref="I21:J21"/>
    <mergeCell ref="L21:M21"/>
    <mergeCell ref="B14:C14"/>
    <mergeCell ref="E14:F14"/>
    <mergeCell ref="G14:H14"/>
    <mergeCell ref="B15:C15"/>
    <mergeCell ref="E15:F15"/>
    <mergeCell ref="G15:H15"/>
    <mergeCell ref="G17:H17"/>
    <mergeCell ref="G18:H18"/>
    <mergeCell ref="E17:F17"/>
    <mergeCell ref="E18:F18"/>
    <mergeCell ref="B17:C17"/>
    <mergeCell ref="B18:C18"/>
    <mergeCell ref="B12:C12"/>
    <mergeCell ref="E12:F12"/>
    <mergeCell ref="G12:H12"/>
    <mergeCell ref="K12:K13"/>
    <mergeCell ref="L12:M12"/>
    <mergeCell ref="N12:O12"/>
    <mergeCell ref="B13:C13"/>
    <mergeCell ref="E13:F13"/>
    <mergeCell ref="G13:H13"/>
    <mergeCell ref="I9:J9"/>
    <mergeCell ref="K9:L9"/>
    <mergeCell ref="M9:O9"/>
    <mergeCell ref="A11:C11"/>
    <mergeCell ref="E11:F11"/>
    <mergeCell ref="G11:H11"/>
    <mergeCell ref="K11:L11"/>
    <mergeCell ref="I7:J7"/>
    <mergeCell ref="K7:L7"/>
    <mergeCell ref="M7:O7"/>
    <mergeCell ref="A8:B8"/>
    <mergeCell ref="C8:D9"/>
    <mergeCell ref="F8:J8"/>
    <mergeCell ref="K8:L8"/>
    <mergeCell ref="M8:O8"/>
    <mergeCell ref="A9:B9"/>
    <mergeCell ref="F9:G9"/>
    <mergeCell ref="A5:B5"/>
    <mergeCell ref="C5:I5"/>
    <mergeCell ref="K5:L5"/>
    <mergeCell ref="M5:O5"/>
    <mergeCell ref="A6:B7"/>
    <mergeCell ref="C6:D7"/>
    <mergeCell ref="F6:J6"/>
    <mergeCell ref="K6:L6"/>
    <mergeCell ref="M6:O6"/>
    <mergeCell ref="F7:G7"/>
    <mergeCell ref="A1:O1"/>
    <mergeCell ref="A3:B3"/>
    <mergeCell ref="C3:I3"/>
    <mergeCell ref="K3:L3"/>
    <mergeCell ref="M3:O3"/>
    <mergeCell ref="A4:B4"/>
    <mergeCell ref="C4:I4"/>
    <mergeCell ref="K4:L4"/>
    <mergeCell ref="M4:O4"/>
  </mergeCells>
  <phoneticPr fontId="2"/>
  <dataValidations count="2">
    <dataValidation type="list" allowBlank="1" showInputMessage="1" showErrorMessage="1" sqref="C22:C51" xr:uid="{00000000-0002-0000-0200-000000000000}">
      <formula1>$Q$22:$Q$28</formula1>
    </dataValidation>
    <dataValidation type="list" allowBlank="1" showInputMessage="1" showErrorMessage="1" sqref="C52" xr:uid="{00000000-0002-0000-0200-000001000000}">
      <formula1>"ＧＫ,ＤＦ,ＭＦ,ＦＷ"</formula1>
    </dataValidation>
  </dataValidations>
  <hyperlinks>
    <hyperlink ref="M7" r:id="rId1" xr:uid="{00000000-0004-0000-0200-000000000000}"/>
    <hyperlink ref="M9" r:id="rId2" xr:uid="{00000000-0004-0000-0200-000001000000}"/>
  </hyperlinks>
  <printOptions horizontalCentered="1"/>
  <pageMargins left="0.25" right="0.25" top="0.35000000000000003" bottom="0.35000000000000003" header="0.1031496062992126" footer="0.30000000000000004"/>
  <pageSetup paperSize="9" scale="63" orientation="portrait" r:id="rId3"/>
  <headerFooter alignWithMargins="0">
    <oddHeader>&amp;R&amp;14&amp;K000000&amp;D</oddHeader>
  </headerFooter>
  <rowBreaks count="1" manualBreakCount="1">
    <brk id="52" max="12" man="1"/>
  </rowBreaks>
  <ignoredErrors>
    <ignoredError sqref="L22:L51" numberStoredAsText="1"/>
  </ignoredErrors>
  <drawing r:id="rId4"/>
  <legacyDrawing r:id="rId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V39"/>
  <sheetViews>
    <sheetView showZeros="0" zoomScale="60" zoomScaleNormal="75" workbookViewId="0">
      <selection activeCell="A5" sqref="A5"/>
    </sheetView>
  </sheetViews>
  <sheetFormatPr defaultColWidth="8.90625" defaultRowHeight="13"/>
  <cols>
    <col min="1" max="1" width="5.36328125" customWidth="1"/>
    <col min="2" max="2" width="5.453125" customWidth="1"/>
    <col min="3" max="3" width="7" customWidth="1"/>
    <col min="4" max="6" width="19.453125" customWidth="1"/>
    <col min="7" max="9" width="6.6328125" customWidth="1"/>
    <col min="10" max="10" width="7.90625" customWidth="1"/>
    <col min="11" max="11" width="2.6328125" customWidth="1"/>
    <col min="12" max="13" width="8" customWidth="1"/>
    <col min="14" max="21" width="6.6328125" customWidth="1"/>
    <col min="22" max="22" width="6.453125" customWidth="1"/>
  </cols>
  <sheetData>
    <row r="1" spans="1:22" ht="37.5" customHeight="1">
      <c r="B1" s="222" t="s">
        <v>257</v>
      </c>
      <c r="C1" s="223"/>
      <c r="D1" s="224"/>
      <c r="N1" s="29" t="s">
        <v>105</v>
      </c>
      <c r="O1" s="39"/>
      <c r="P1" s="290">
        <v>2019</v>
      </c>
      <c r="Q1" s="290"/>
      <c r="R1" s="91" t="s">
        <v>106</v>
      </c>
      <c r="S1" s="92" t="s">
        <v>240</v>
      </c>
      <c r="T1" s="92" t="s">
        <v>107</v>
      </c>
      <c r="U1" s="93" t="s">
        <v>240</v>
      </c>
      <c r="V1" s="92" t="s">
        <v>108</v>
      </c>
    </row>
    <row r="2" spans="1:22" ht="37.5" customHeight="1">
      <c r="B2" s="225"/>
      <c r="C2" s="226"/>
      <c r="D2" s="227"/>
      <c r="E2" s="135" t="s">
        <v>253</v>
      </c>
      <c r="F2" s="135" t="s">
        <v>254</v>
      </c>
      <c r="G2" s="186" t="s">
        <v>255</v>
      </c>
      <c r="H2" s="186"/>
      <c r="I2" s="186"/>
      <c r="J2" s="186" t="s">
        <v>256</v>
      </c>
      <c r="K2" s="186"/>
      <c r="L2" s="186"/>
      <c r="N2" s="40" t="s">
        <v>109</v>
      </c>
      <c r="O2" s="41"/>
      <c r="P2" s="291" t="s">
        <v>238</v>
      </c>
      <c r="Q2" s="291"/>
      <c r="R2" s="291"/>
      <c r="S2" s="291"/>
      <c r="T2" s="291"/>
      <c r="U2" s="291"/>
      <c r="V2" s="291"/>
    </row>
    <row r="3" spans="1:22" ht="37.5" customHeight="1">
      <c r="B3" s="1"/>
      <c r="C3" s="4"/>
      <c r="D3" s="4"/>
      <c r="N3" s="40" t="s">
        <v>110</v>
      </c>
      <c r="O3" s="41"/>
      <c r="P3" s="291" t="s">
        <v>239</v>
      </c>
      <c r="Q3" s="291"/>
      <c r="R3" s="291"/>
      <c r="S3" s="291"/>
      <c r="T3" s="291"/>
      <c r="U3" s="291"/>
      <c r="V3" s="291"/>
    </row>
    <row r="4" spans="1:22" ht="37.5" customHeight="1">
      <c r="B4" s="2"/>
      <c r="C4" s="2"/>
      <c r="D4" s="292" t="str">
        <f>参加申込書!A1</f>
        <v>２０１９年　第５３回下野杯争奪宇都宮社会人サッカー選手権大会</v>
      </c>
      <c r="E4" s="292"/>
      <c r="F4" s="292"/>
      <c r="G4" s="292"/>
      <c r="H4" s="292"/>
      <c r="I4" s="292"/>
      <c r="J4" s="292"/>
      <c r="K4" s="292"/>
      <c r="L4" s="292"/>
      <c r="M4" s="292"/>
      <c r="N4" s="232" t="s">
        <v>111</v>
      </c>
      <c r="O4" s="232"/>
      <c r="P4" s="232"/>
      <c r="Q4" s="232"/>
      <c r="R4" s="232"/>
      <c r="S4" s="232"/>
      <c r="T4" s="232"/>
      <c r="U4" s="232"/>
      <c r="V4" s="232"/>
    </row>
    <row r="5" spans="1:22" ht="37.5" customHeight="1">
      <c r="B5" s="2"/>
      <c r="C5" s="2"/>
      <c r="D5" s="292"/>
      <c r="E5" s="292"/>
      <c r="F5" s="292"/>
      <c r="G5" s="292"/>
      <c r="H5" s="292"/>
      <c r="I5" s="292"/>
      <c r="J5" s="292"/>
      <c r="K5" s="292"/>
      <c r="L5" s="292"/>
      <c r="M5" s="292"/>
      <c r="N5" s="293"/>
      <c r="O5" s="293"/>
      <c r="P5" s="293"/>
      <c r="Q5" s="293"/>
      <c r="R5" s="293"/>
      <c r="S5" s="293"/>
      <c r="T5" s="293"/>
      <c r="U5" s="293"/>
      <c r="V5" s="293"/>
    </row>
    <row r="6" spans="1:22" ht="47.25" customHeight="1">
      <c r="B6" s="238" t="s">
        <v>112</v>
      </c>
      <c r="C6" s="238"/>
      <c r="D6" s="238"/>
      <c r="E6" s="208" t="str">
        <f>'参加申込書(記入例)'!$C$4</f>
        <v>栃木県社会人連盟</v>
      </c>
      <c r="F6" s="208"/>
      <c r="G6" s="208"/>
      <c r="H6" s="208"/>
      <c r="I6" s="208"/>
      <c r="J6" s="208"/>
      <c r="K6" s="208"/>
      <c r="L6" s="208"/>
      <c r="M6" s="208"/>
      <c r="N6" s="208"/>
      <c r="O6" s="208"/>
      <c r="P6" s="208"/>
      <c r="Q6" s="208"/>
      <c r="R6" s="208"/>
      <c r="S6" s="208"/>
    </row>
    <row r="7" spans="1:22" ht="20.25" customHeight="1" thickBot="1">
      <c r="B7" s="13"/>
      <c r="E7" s="209"/>
      <c r="F7" s="209"/>
      <c r="G7" s="209"/>
      <c r="H7" s="209"/>
      <c r="I7" s="209"/>
      <c r="J7" s="209"/>
      <c r="K7" s="209"/>
      <c r="L7" s="209"/>
      <c r="M7" s="209"/>
      <c r="N7" s="209"/>
      <c r="O7" s="209"/>
      <c r="P7" s="209"/>
      <c r="Q7" s="209"/>
      <c r="R7" s="14"/>
      <c r="S7" s="14"/>
    </row>
    <row r="8" spans="1:22" ht="41.25" customHeight="1">
      <c r="B8" s="234" t="s">
        <v>113</v>
      </c>
      <c r="C8" s="236" t="s">
        <v>114</v>
      </c>
      <c r="D8" s="296" t="s">
        <v>115</v>
      </c>
      <c r="E8" s="298" t="s">
        <v>116</v>
      </c>
      <c r="F8" s="245" t="s">
        <v>117</v>
      </c>
      <c r="G8" s="300" t="s">
        <v>118</v>
      </c>
      <c r="H8" s="301"/>
      <c r="I8" s="301"/>
      <c r="J8" s="302"/>
      <c r="K8" s="3"/>
      <c r="L8" s="303" t="s">
        <v>119</v>
      </c>
      <c r="M8" s="304"/>
      <c r="N8" s="307" t="s">
        <v>120</v>
      </c>
      <c r="O8" s="308"/>
      <c r="P8" s="308"/>
      <c r="Q8" s="308"/>
      <c r="R8" s="308"/>
      <c r="S8" s="308"/>
      <c r="T8" s="308"/>
      <c r="U8" s="309"/>
      <c r="V8" s="313" t="s">
        <v>121</v>
      </c>
    </row>
    <row r="9" spans="1:22" ht="41.25" customHeight="1" thickBot="1">
      <c r="B9" s="235"/>
      <c r="C9" s="237"/>
      <c r="D9" s="297"/>
      <c r="E9" s="299"/>
      <c r="F9" s="246"/>
      <c r="G9" s="85" t="s">
        <v>122</v>
      </c>
      <c r="H9" s="86" t="s">
        <v>123</v>
      </c>
      <c r="I9" s="23" t="s">
        <v>124</v>
      </c>
      <c r="J9" s="54" t="s">
        <v>125</v>
      </c>
      <c r="K9" s="3"/>
      <c r="L9" s="305"/>
      <c r="M9" s="306"/>
      <c r="N9" s="310"/>
      <c r="O9" s="311"/>
      <c r="P9" s="311"/>
      <c r="Q9" s="311"/>
      <c r="R9" s="311"/>
      <c r="S9" s="311"/>
      <c r="T9" s="311"/>
      <c r="U9" s="312"/>
      <c r="V9" s="314"/>
    </row>
    <row r="10" spans="1:22" ht="41.25" customHeight="1" thickTop="1">
      <c r="A10" s="17">
        <v>1</v>
      </c>
      <c r="B10" s="84">
        <v>1</v>
      </c>
      <c r="C10" s="44" t="s">
        <v>25</v>
      </c>
      <c r="D10" s="20" t="s">
        <v>142</v>
      </c>
      <c r="E10" s="64" t="s">
        <v>207</v>
      </c>
      <c r="F10" s="65" t="s">
        <v>175</v>
      </c>
      <c r="G10" s="87" t="s">
        <v>240</v>
      </c>
      <c r="H10" s="88"/>
      <c r="I10" s="81"/>
      <c r="J10" s="83"/>
      <c r="K10" s="3"/>
      <c r="L10" s="241">
        <f>参加申込書!B12</f>
        <v>0</v>
      </c>
      <c r="M10" s="242"/>
      <c r="N10" s="315" t="s">
        <v>79</v>
      </c>
      <c r="O10" s="316" t="s">
        <v>79</v>
      </c>
      <c r="P10" s="316" t="s">
        <v>79</v>
      </c>
      <c r="Q10" s="317" t="s">
        <v>79</v>
      </c>
      <c r="R10" s="318" t="s">
        <v>90</v>
      </c>
      <c r="S10" s="316"/>
      <c r="T10" s="316" t="s">
        <v>90</v>
      </c>
      <c r="U10" s="242"/>
      <c r="V10" s="106" t="s">
        <v>240</v>
      </c>
    </row>
    <row r="11" spans="1:22" ht="41.25" customHeight="1">
      <c r="A11" s="17">
        <v>2</v>
      </c>
      <c r="B11" s="82">
        <v>2</v>
      </c>
      <c r="C11" s="76" t="s">
        <v>27</v>
      </c>
      <c r="D11" s="19" t="s">
        <v>143</v>
      </c>
      <c r="E11" s="21" t="s">
        <v>208</v>
      </c>
      <c r="F11" s="22" t="s">
        <v>177</v>
      </c>
      <c r="G11" s="89" t="s">
        <v>241</v>
      </c>
      <c r="H11" s="90" t="s">
        <v>241</v>
      </c>
      <c r="I11" s="66"/>
      <c r="J11" s="67"/>
      <c r="K11" s="3"/>
      <c r="L11" s="218">
        <f>参加申込書!B13</f>
        <v>0</v>
      </c>
      <c r="M11" s="219"/>
      <c r="N11" s="263" t="s">
        <v>82</v>
      </c>
      <c r="O11" s="264" t="s">
        <v>82</v>
      </c>
      <c r="P11" s="264" t="s">
        <v>82</v>
      </c>
      <c r="Q11" s="294" t="s">
        <v>82</v>
      </c>
      <c r="R11" s="295" t="s">
        <v>92</v>
      </c>
      <c r="S11" s="264"/>
      <c r="T11" s="264" t="s">
        <v>92</v>
      </c>
      <c r="U11" s="219"/>
      <c r="V11" s="107" t="s">
        <v>241</v>
      </c>
    </row>
    <row r="12" spans="1:22" ht="41.25" customHeight="1">
      <c r="A12" s="17">
        <v>3</v>
      </c>
      <c r="B12" s="82">
        <v>3</v>
      </c>
      <c r="C12" s="76" t="s">
        <v>27</v>
      </c>
      <c r="D12" s="19" t="s">
        <v>144</v>
      </c>
      <c r="E12" s="21" t="s">
        <v>209</v>
      </c>
      <c r="F12" s="22" t="s">
        <v>178</v>
      </c>
      <c r="G12" s="89" t="s">
        <v>241</v>
      </c>
      <c r="H12" s="90" t="s">
        <v>240</v>
      </c>
      <c r="I12" s="66"/>
      <c r="J12" s="67"/>
      <c r="K12" s="3"/>
      <c r="L12" s="218">
        <f>参加申込書!B14</f>
        <v>0</v>
      </c>
      <c r="M12" s="219"/>
      <c r="N12" s="263" t="s">
        <v>84</v>
      </c>
      <c r="O12" s="264" t="s">
        <v>84</v>
      </c>
      <c r="P12" s="264" t="s">
        <v>84</v>
      </c>
      <c r="Q12" s="294" t="s">
        <v>84</v>
      </c>
      <c r="R12" s="295" t="s">
        <v>94</v>
      </c>
      <c r="S12" s="264"/>
      <c r="T12" s="264" t="s">
        <v>94</v>
      </c>
      <c r="U12" s="219"/>
      <c r="V12" s="107" t="s">
        <v>241</v>
      </c>
    </row>
    <row r="13" spans="1:22" ht="41.25" customHeight="1">
      <c r="A13" s="17">
        <v>4</v>
      </c>
      <c r="B13" s="82">
        <v>4</v>
      </c>
      <c r="C13" s="76" t="s">
        <v>27</v>
      </c>
      <c r="D13" s="19" t="s">
        <v>145</v>
      </c>
      <c r="E13" s="21" t="s">
        <v>210</v>
      </c>
      <c r="F13" s="22" t="s">
        <v>179</v>
      </c>
      <c r="G13" s="89" t="s">
        <v>241</v>
      </c>
      <c r="H13" s="90"/>
      <c r="I13" s="66"/>
      <c r="J13" s="67"/>
      <c r="K13" s="3"/>
      <c r="L13" s="218">
        <f>参加申込書!B15</f>
        <v>0</v>
      </c>
      <c r="M13" s="219"/>
      <c r="N13" s="263" t="s">
        <v>86</v>
      </c>
      <c r="O13" s="264" t="s">
        <v>86</v>
      </c>
      <c r="P13" s="264" t="s">
        <v>86</v>
      </c>
      <c r="Q13" s="294" t="s">
        <v>86</v>
      </c>
      <c r="R13" s="295" t="s">
        <v>96</v>
      </c>
      <c r="S13" s="264"/>
      <c r="T13" s="264" t="s">
        <v>96</v>
      </c>
      <c r="U13" s="219"/>
      <c r="V13" s="107"/>
    </row>
    <row r="14" spans="1:22" ht="41.25" customHeight="1">
      <c r="A14" s="17">
        <v>5</v>
      </c>
      <c r="B14" s="82">
        <v>5</v>
      </c>
      <c r="C14" s="76" t="s">
        <v>27</v>
      </c>
      <c r="D14" s="19" t="s">
        <v>146</v>
      </c>
      <c r="E14" s="21" t="s">
        <v>211</v>
      </c>
      <c r="F14" s="22" t="s">
        <v>180</v>
      </c>
      <c r="G14" s="89" t="s">
        <v>241</v>
      </c>
      <c r="H14" s="90"/>
      <c r="I14" s="66"/>
      <c r="J14" s="67"/>
      <c r="K14" s="3"/>
      <c r="L14" s="323">
        <f>参加申込書!B16</f>
        <v>0</v>
      </c>
      <c r="M14" s="324"/>
      <c r="N14" s="325" t="s">
        <v>88</v>
      </c>
      <c r="O14" s="326" t="s">
        <v>88</v>
      </c>
      <c r="P14" s="326" t="s">
        <v>88</v>
      </c>
      <c r="Q14" s="327" t="s">
        <v>88</v>
      </c>
      <c r="R14" s="328" t="s">
        <v>98</v>
      </c>
      <c r="S14" s="326"/>
      <c r="T14" s="326" t="s">
        <v>98</v>
      </c>
      <c r="U14" s="324"/>
      <c r="V14" s="108" t="s">
        <v>240</v>
      </c>
    </row>
    <row r="15" spans="1:22" ht="41.25" customHeight="1">
      <c r="A15" s="17">
        <v>6</v>
      </c>
      <c r="B15" s="82">
        <v>6</v>
      </c>
      <c r="C15" s="76" t="s">
        <v>26</v>
      </c>
      <c r="D15" s="19" t="s">
        <v>147</v>
      </c>
      <c r="E15" s="21" t="s">
        <v>212</v>
      </c>
      <c r="F15" s="22" t="s">
        <v>181</v>
      </c>
      <c r="G15" s="89" t="s">
        <v>241</v>
      </c>
      <c r="H15" s="90" t="s">
        <v>240</v>
      </c>
      <c r="I15" s="66"/>
      <c r="J15" s="67"/>
      <c r="K15" s="3"/>
      <c r="L15" s="329"/>
      <c r="M15" s="330"/>
      <c r="N15" s="183"/>
      <c r="O15" s="183"/>
      <c r="P15" s="183"/>
      <c r="Q15" s="263"/>
      <c r="R15" s="331"/>
      <c r="S15" s="183"/>
      <c r="T15" s="183"/>
      <c r="U15" s="183"/>
      <c r="V15" s="131"/>
    </row>
    <row r="16" spans="1:22" ht="41.25" customHeight="1" thickBot="1">
      <c r="A16" s="17">
        <v>7</v>
      </c>
      <c r="B16" s="82">
        <v>7</v>
      </c>
      <c r="C16" s="76" t="s">
        <v>26</v>
      </c>
      <c r="D16" s="19" t="s">
        <v>148</v>
      </c>
      <c r="E16" s="21" t="s">
        <v>213</v>
      </c>
      <c r="F16" s="22" t="s">
        <v>182</v>
      </c>
      <c r="G16" s="89" t="s">
        <v>241</v>
      </c>
      <c r="H16" s="90" t="s">
        <v>240</v>
      </c>
      <c r="I16" s="66"/>
      <c r="J16" s="67"/>
      <c r="K16" s="3"/>
      <c r="L16" s="319"/>
      <c r="M16" s="320"/>
      <c r="N16" s="320"/>
      <c r="O16" s="320"/>
      <c r="P16" s="320"/>
      <c r="Q16" s="321"/>
      <c r="R16" s="322"/>
      <c r="S16" s="320"/>
      <c r="T16" s="320"/>
      <c r="U16" s="320"/>
      <c r="V16" s="110"/>
    </row>
    <row r="17" spans="1:22" ht="41.25" customHeight="1">
      <c r="A17" s="17">
        <v>8</v>
      </c>
      <c r="B17" s="82">
        <v>8</v>
      </c>
      <c r="C17" s="76" t="s">
        <v>26</v>
      </c>
      <c r="D17" s="19" t="s">
        <v>149</v>
      </c>
      <c r="E17" s="21" t="s">
        <v>214</v>
      </c>
      <c r="F17" s="22" t="s">
        <v>183</v>
      </c>
      <c r="G17" s="89"/>
      <c r="H17" s="90"/>
      <c r="I17" s="66"/>
      <c r="J17" s="67"/>
      <c r="K17" s="3"/>
      <c r="L17" s="187" t="s">
        <v>126</v>
      </c>
      <c r="M17" s="187"/>
      <c r="N17" s="187"/>
      <c r="O17" s="187"/>
      <c r="P17" s="187"/>
      <c r="Q17" s="187"/>
      <c r="R17" s="187"/>
      <c r="S17" s="187"/>
      <c r="T17" s="187"/>
      <c r="U17" s="187"/>
      <c r="V17" s="187"/>
    </row>
    <row r="18" spans="1:22" ht="41.25" customHeight="1">
      <c r="A18" s="17">
        <v>9</v>
      </c>
      <c r="B18" s="82">
        <v>9</v>
      </c>
      <c r="C18" s="76" t="s">
        <v>26</v>
      </c>
      <c r="D18" s="19" t="s">
        <v>150</v>
      </c>
      <c r="E18" s="21" t="s">
        <v>215</v>
      </c>
      <c r="F18" s="22" t="s">
        <v>184</v>
      </c>
      <c r="G18" s="89"/>
      <c r="H18" s="90"/>
      <c r="I18" s="66"/>
      <c r="J18" s="67"/>
      <c r="K18" s="3"/>
      <c r="L18" s="187" t="s">
        <v>243</v>
      </c>
      <c r="M18" s="187"/>
      <c r="N18" s="187"/>
      <c r="O18" s="187"/>
      <c r="P18" s="187"/>
      <c r="Q18" s="187"/>
      <c r="R18" s="187"/>
      <c r="S18" s="187"/>
      <c r="T18" s="187"/>
      <c r="U18" s="187"/>
      <c r="V18" s="187"/>
    </row>
    <row r="19" spans="1:22" ht="41.25" customHeight="1">
      <c r="A19" s="17">
        <v>10</v>
      </c>
      <c r="B19" s="82">
        <v>10</v>
      </c>
      <c r="C19" s="76" t="s">
        <v>28</v>
      </c>
      <c r="D19" s="19" t="s">
        <v>151</v>
      </c>
      <c r="E19" s="21" t="s">
        <v>216</v>
      </c>
      <c r="F19" s="22" t="s">
        <v>185</v>
      </c>
      <c r="G19" s="89" t="s">
        <v>240</v>
      </c>
      <c r="H19" s="90" t="s">
        <v>240</v>
      </c>
      <c r="I19" s="66"/>
      <c r="J19" s="67"/>
      <c r="K19" s="3"/>
      <c r="L19" s="187"/>
      <c r="M19" s="187"/>
      <c r="N19" s="187"/>
      <c r="O19" s="187"/>
      <c r="P19" s="187"/>
      <c r="Q19" s="187"/>
      <c r="R19" s="187"/>
      <c r="S19" s="187"/>
      <c r="T19" s="187"/>
      <c r="U19" s="187"/>
      <c r="V19" s="187"/>
    </row>
    <row r="20" spans="1:22" ht="41.25" customHeight="1">
      <c r="A20" s="17">
        <v>11</v>
      </c>
      <c r="B20" s="82">
        <v>11</v>
      </c>
      <c r="C20" s="76" t="s">
        <v>28</v>
      </c>
      <c r="D20" s="19" t="s">
        <v>152</v>
      </c>
      <c r="E20" s="21" t="s">
        <v>217</v>
      </c>
      <c r="F20" s="22" t="s">
        <v>186</v>
      </c>
      <c r="G20" s="89" t="s">
        <v>240</v>
      </c>
      <c r="H20" s="90" t="s">
        <v>240</v>
      </c>
      <c r="I20" s="66"/>
      <c r="J20" s="67"/>
      <c r="K20" s="3"/>
      <c r="L20" s="187" t="s">
        <v>127</v>
      </c>
      <c r="M20" s="187"/>
      <c r="N20" s="187"/>
      <c r="O20" s="187"/>
      <c r="P20" s="187"/>
      <c r="Q20" s="187"/>
      <c r="R20" s="187"/>
      <c r="S20" s="187"/>
      <c r="T20" s="187"/>
      <c r="U20" s="187"/>
      <c r="V20" s="187"/>
    </row>
    <row r="21" spans="1:22" ht="41.25" customHeight="1">
      <c r="A21" s="17">
        <v>12</v>
      </c>
      <c r="B21" s="82">
        <v>12</v>
      </c>
      <c r="C21" s="76" t="s">
        <v>25</v>
      </c>
      <c r="D21" s="19" t="s">
        <v>153</v>
      </c>
      <c r="E21" s="21" t="s">
        <v>218</v>
      </c>
      <c r="F21" s="22" t="s">
        <v>187</v>
      </c>
      <c r="G21" s="89" t="s">
        <v>240</v>
      </c>
      <c r="H21" s="90" t="s">
        <v>240</v>
      </c>
      <c r="I21" s="66"/>
      <c r="J21" s="67"/>
      <c r="K21" s="3"/>
      <c r="L21" s="187" t="s">
        <v>244</v>
      </c>
      <c r="M21" s="187"/>
      <c r="N21" s="187"/>
      <c r="O21" s="187"/>
      <c r="P21" s="187"/>
      <c r="Q21" s="187"/>
      <c r="R21" s="187"/>
      <c r="S21" s="187"/>
      <c r="T21" s="187"/>
      <c r="U21" s="187"/>
      <c r="V21" s="187"/>
    </row>
    <row r="22" spans="1:22" ht="41.25" customHeight="1">
      <c r="A22" s="17">
        <v>13</v>
      </c>
      <c r="B22" s="82">
        <v>13</v>
      </c>
      <c r="C22" s="76" t="s">
        <v>27</v>
      </c>
      <c r="D22" s="19" t="s">
        <v>154</v>
      </c>
      <c r="E22" s="21" t="s">
        <v>219</v>
      </c>
      <c r="F22" s="22" t="s">
        <v>188</v>
      </c>
      <c r="G22" s="89"/>
      <c r="H22" s="90"/>
      <c r="I22" s="66"/>
      <c r="J22" s="67"/>
      <c r="K22" s="3"/>
      <c r="L22" s="187"/>
      <c r="M22" s="187"/>
      <c r="N22" s="187"/>
      <c r="O22" s="187"/>
      <c r="P22" s="187"/>
      <c r="Q22" s="187"/>
      <c r="R22" s="187"/>
      <c r="S22" s="187"/>
      <c r="T22" s="187"/>
      <c r="U22" s="187"/>
      <c r="V22" s="187"/>
    </row>
    <row r="23" spans="1:22" ht="41.25" customHeight="1">
      <c r="A23" s="17">
        <v>14</v>
      </c>
      <c r="B23" s="82">
        <v>14</v>
      </c>
      <c r="C23" s="76" t="s">
        <v>27</v>
      </c>
      <c r="D23" s="19" t="s">
        <v>155</v>
      </c>
      <c r="E23" s="21" t="s">
        <v>220</v>
      </c>
      <c r="F23" s="22" t="s">
        <v>189</v>
      </c>
      <c r="G23" s="89" t="s">
        <v>240</v>
      </c>
      <c r="H23" s="90" t="s">
        <v>240</v>
      </c>
      <c r="I23" s="66"/>
      <c r="J23" s="67"/>
      <c r="K23" s="3"/>
      <c r="L23" s="187" t="s">
        <v>245</v>
      </c>
      <c r="M23" s="187"/>
      <c r="N23" s="187"/>
      <c r="O23" s="187"/>
      <c r="P23" s="187"/>
      <c r="Q23" s="187"/>
      <c r="R23" s="187"/>
      <c r="S23" s="187"/>
      <c r="T23" s="187"/>
      <c r="U23" s="187"/>
      <c r="V23" s="187"/>
    </row>
    <row r="24" spans="1:22" ht="41.25" customHeight="1">
      <c r="A24" s="17">
        <v>15</v>
      </c>
      <c r="B24" s="82">
        <v>15</v>
      </c>
      <c r="C24" s="76" t="s">
        <v>28</v>
      </c>
      <c r="D24" s="19" t="s">
        <v>156</v>
      </c>
      <c r="E24" s="21" t="s">
        <v>221</v>
      </c>
      <c r="F24" s="22" t="s">
        <v>190</v>
      </c>
      <c r="G24" s="89" t="s">
        <v>240</v>
      </c>
      <c r="H24" s="90"/>
      <c r="I24" s="66"/>
      <c r="J24" s="67"/>
      <c r="K24" s="3"/>
      <c r="L24" s="187" t="s">
        <v>128</v>
      </c>
      <c r="M24" s="187"/>
      <c r="N24" s="187"/>
      <c r="O24" s="187"/>
      <c r="P24" s="187"/>
      <c r="Q24" s="187"/>
      <c r="R24" s="187"/>
      <c r="S24" s="187"/>
      <c r="T24" s="187"/>
      <c r="U24" s="187"/>
      <c r="V24" s="187"/>
    </row>
    <row r="25" spans="1:22" ht="41.25" customHeight="1">
      <c r="A25" s="17">
        <v>16</v>
      </c>
      <c r="B25" s="82">
        <v>16</v>
      </c>
      <c r="C25" s="76" t="s">
        <v>26</v>
      </c>
      <c r="D25" s="19" t="s">
        <v>157</v>
      </c>
      <c r="E25" s="21" t="s">
        <v>222</v>
      </c>
      <c r="F25" s="22" t="s">
        <v>191</v>
      </c>
      <c r="G25" s="89" t="s">
        <v>240</v>
      </c>
      <c r="H25" s="90"/>
      <c r="I25" s="66"/>
      <c r="J25" s="67"/>
      <c r="K25" s="3"/>
      <c r="L25" s="187" t="s">
        <v>129</v>
      </c>
      <c r="M25" s="187"/>
      <c r="N25" s="187"/>
      <c r="O25" s="187"/>
      <c r="P25" s="187"/>
      <c r="Q25" s="187"/>
      <c r="R25" s="187"/>
      <c r="S25" s="187"/>
      <c r="T25" s="187"/>
      <c r="U25" s="187"/>
      <c r="V25" s="187"/>
    </row>
    <row r="26" spans="1:22" ht="41.25" customHeight="1">
      <c r="A26" s="17">
        <v>17</v>
      </c>
      <c r="B26" s="82">
        <v>17</v>
      </c>
      <c r="C26" s="76" t="s">
        <v>28</v>
      </c>
      <c r="D26" s="19" t="s">
        <v>158</v>
      </c>
      <c r="E26" s="21" t="s">
        <v>223</v>
      </c>
      <c r="F26" s="22" t="s">
        <v>192</v>
      </c>
      <c r="G26" s="89" t="s">
        <v>240</v>
      </c>
      <c r="H26" s="90"/>
      <c r="I26" s="66"/>
      <c r="J26" s="67"/>
      <c r="K26" s="3"/>
      <c r="L26" s="187"/>
      <c r="M26" s="187"/>
      <c r="N26" s="187"/>
      <c r="O26" s="187"/>
      <c r="P26" s="187"/>
      <c r="Q26" s="187"/>
      <c r="R26" s="187"/>
      <c r="S26" s="187"/>
      <c r="T26" s="187"/>
      <c r="U26" s="187"/>
      <c r="V26" s="187"/>
    </row>
    <row r="27" spans="1:22" ht="41.25" customHeight="1">
      <c r="A27" s="17">
        <v>18</v>
      </c>
      <c r="B27" s="82">
        <v>18</v>
      </c>
      <c r="C27" s="76" t="s">
        <v>27</v>
      </c>
      <c r="D27" s="19" t="s">
        <v>159</v>
      </c>
      <c r="E27" s="21" t="s">
        <v>224</v>
      </c>
      <c r="F27" s="22" t="s">
        <v>193</v>
      </c>
      <c r="G27" s="89"/>
      <c r="H27" s="90"/>
      <c r="I27" s="66"/>
      <c r="J27" s="67"/>
      <c r="K27" s="3"/>
      <c r="L27" s="252" t="s">
        <v>130</v>
      </c>
      <c r="M27" s="252"/>
      <c r="N27" s="252"/>
      <c r="O27" s="252"/>
      <c r="P27" s="252"/>
      <c r="Q27" s="252"/>
      <c r="R27" s="252"/>
      <c r="S27" s="252"/>
      <c r="T27" s="252"/>
      <c r="U27" s="252"/>
      <c r="V27" s="252"/>
    </row>
    <row r="28" spans="1:22" ht="41.25" customHeight="1" thickBot="1">
      <c r="A28" s="17">
        <v>19</v>
      </c>
      <c r="B28" s="82">
        <v>19</v>
      </c>
      <c r="C28" s="76" t="s">
        <v>27</v>
      </c>
      <c r="D28" s="19" t="s">
        <v>160</v>
      </c>
      <c r="E28" s="21" t="s">
        <v>225</v>
      </c>
      <c r="F28" s="22" t="s">
        <v>194</v>
      </c>
      <c r="G28" s="89" t="s">
        <v>240</v>
      </c>
      <c r="H28" s="90" t="s">
        <v>240</v>
      </c>
      <c r="I28" s="66"/>
      <c r="J28" s="67"/>
      <c r="K28" s="3"/>
      <c r="L28" s="109"/>
      <c r="M28" s="109"/>
      <c r="N28" s="109"/>
      <c r="O28" s="109"/>
      <c r="P28" s="109"/>
      <c r="Q28" s="109"/>
      <c r="R28" s="109"/>
      <c r="S28" s="109"/>
      <c r="T28" s="109"/>
      <c r="U28" s="109"/>
      <c r="V28" s="109"/>
    </row>
    <row r="29" spans="1:22" ht="41.25" customHeight="1">
      <c r="A29" s="17">
        <v>20</v>
      </c>
      <c r="B29" s="82">
        <v>20</v>
      </c>
      <c r="C29" s="76" t="s">
        <v>25</v>
      </c>
      <c r="D29" s="19" t="s">
        <v>161</v>
      </c>
      <c r="E29" s="21" t="s">
        <v>226</v>
      </c>
      <c r="F29" s="22" t="s">
        <v>195</v>
      </c>
      <c r="G29" s="89"/>
      <c r="H29" s="90"/>
      <c r="I29" s="66"/>
      <c r="J29" s="67"/>
      <c r="K29" s="3"/>
      <c r="L29" s="348" t="s">
        <v>131</v>
      </c>
      <c r="M29" s="349"/>
      <c r="N29" s="349"/>
      <c r="O29" s="349"/>
      <c r="P29" s="349"/>
      <c r="Q29" s="349"/>
      <c r="R29" s="349"/>
      <c r="S29" s="349"/>
      <c r="T29" s="349"/>
      <c r="U29" s="349"/>
      <c r="V29" s="350"/>
    </row>
    <row r="30" spans="1:22" ht="41.25" customHeight="1" thickBot="1">
      <c r="A30" s="17">
        <v>21</v>
      </c>
      <c r="B30" s="82">
        <v>21</v>
      </c>
      <c r="C30" s="76" t="s">
        <v>28</v>
      </c>
      <c r="D30" s="19" t="s">
        <v>162</v>
      </c>
      <c r="E30" s="21" t="s">
        <v>227</v>
      </c>
      <c r="F30" s="22" t="s">
        <v>196</v>
      </c>
      <c r="G30" s="89" t="s">
        <v>240</v>
      </c>
      <c r="H30" s="90"/>
      <c r="I30" s="66"/>
      <c r="J30" s="67"/>
      <c r="K30" s="3"/>
      <c r="L30" s="332" t="s">
        <v>135</v>
      </c>
      <c r="M30" s="333"/>
      <c r="N30" s="353" t="s">
        <v>132</v>
      </c>
      <c r="O30" s="354"/>
      <c r="P30" s="355"/>
      <c r="Q30" s="353" t="s">
        <v>133</v>
      </c>
      <c r="R30" s="354"/>
      <c r="S30" s="355"/>
      <c r="T30" s="353" t="s">
        <v>134</v>
      </c>
      <c r="U30" s="354"/>
      <c r="V30" s="356"/>
    </row>
    <row r="31" spans="1:22" ht="41.25" customHeight="1" thickTop="1">
      <c r="A31" s="17">
        <v>22</v>
      </c>
      <c r="B31" s="82">
        <v>22</v>
      </c>
      <c r="C31" s="76" t="s">
        <v>26</v>
      </c>
      <c r="D31" s="19" t="s">
        <v>163</v>
      </c>
      <c r="E31" s="21" t="s">
        <v>228</v>
      </c>
      <c r="F31" s="22" t="s">
        <v>197</v>
      </c>
      <c r="G31" s="89"/>
      <c r="H31" s="90"/>
      <c r="I31" s="66"/>
      <c r="J31" s="67"/>
      <c r="K31" s="3"/>
      <c r="L31" s="193" t="s">
        <v>251</v>
      </c>
      <c r="M31" s="26" t="s">
        <v>136</v>
      </c>
      <c r="N31" s="357" t="s">
        <v>249</v>
      </c>
      <c r="O31" s="358"/>
      <c r="P31" s="359"/>
      <c r="Q31" s="357" t="s">
        <v>249</v>
      </c>
      <c r="R31" s="358"/>
      <c r="S31" s="359"/>
      <c r="T31" s="357" t="s">
        <v>249</v>
      </c>
      <c r="U31" s="358"/>
      <c r="V31" s="360"/>
    </row>
    <row r="32" spans="1:22" ht="41.25" customHeight="1" thickBot="1">
      <c r="A32" s="17">
        <v>23</v>
      </c>
      <c r="B32" s="82">
        <v>23</v>
      </c>
      <c r="C32" s="76" t="s">
        <v>27</v>
      </c>
      <c r="D32" s="19" t="s">
        <v>164</v>
      </c>
      <c r="E32" s="21" t="s">
        <v>229</v>
      </c>
      <c r="F32" s="22" t="s">
        <v>198</v>
      </c>
      <c r="G32" s="89" t="s">
        <v>240</v>
      </c>
      <c r="H32" s="90"/>
      <c r="I32" s="66"/>
      <c r="J32" s="67"/>
      <c r="K32" s="3"/>
      <c r="L32" s="194"/>
      <c r="M32" s="130" t="s">
        <v>137</v>
      </c>
      <c r="N32" s="340" t="s">
        <v>248</v>
      </c>
      <c r="O32" s="341"/>
      <c r="P32" s="342"/>
      <c r="Q32" s="340" t="s">
        <v>248</v>
      </c>
      <c r="R32" s="341"/>
      <c r="S32" s="342"/>
      <c r="T32" s="340" t="s">
        <v>248</v>
      </c>
      <c r="U32" s="341"/>
      <c r="V32" s="343"/>
    </row>
    <row r="33" spans="1:22" ht="41.25" customHeight="1">
      <c r="A33" s="17">
        <v>24</v>
      </c>
      <c r="B33" s="82">
        <v>24</v>
      </c>
      <c r="C33" s="76" t="s">
        <v>26</v>
      </c>
      <c r="D33" s="19" t="s">
        <v>165</v>
      </c>
      <c r="E33" s="21" t="s">
        <v>230</v>
      </c>
      <c r="F33" s="22" t="s">
        <v>199</v>
      </c>
      <c r="G33" s="89" t="s">
        <v>240</v>
      </c>
      <c r="H33" s="90" t="s">
        <v>240</v>
      </c>
      <c r="I33" s="66"/>
      <c r="J33" s="67"/>
      <c r="K33" s="3"/>
      <c r="L33" s="351" t="s">
        <v>250</v>
      </c>
      <c r="M33" s="129" t="s">
        <v>136</v>
      </c>
      <c r="N33" s="344" t="s">
        <v>247</v>
      </c>
      <c r="O33" s="345"/>
      <c r="P33" s="346"/>
      <c r="Q33" s="344" t="s">
        <v>247</v>
      </c>
      <c r="R33" s="345"/>
      <c r="S33" s="346"/>
      <c r="T33" s="344" t="s">
        <v>247</v>
      </c>
      <c r="U33" s="345"/>
      <c r="V33" s="347"/>
    </row>
    <row r="34" spans="1:22" ht="41.25" customHeight="1" thickBot="1">
      <c r="A34" s="17">
        <v>25</v>
      </c>
      <c r="B34" s="82">
        <v>25</v>
      </c>
      <c r="C34" s="76" t="s">
        <v>26</v>
      </c>
      <c r="D34" s="19" t="s">
        <v>166</v>
      </c>
      <c r="E34" s="21" t="s">
        <v>231</v>
      </c>
      <c r="F34" s="22" t="s">
        <v>200</v>
      </c>
      <c r="G34" s="89"/>
      <c r="H34" s="90"/>
      <c r="I34" s="66"/>
      <c r="J34" s="67"/>
      <c r="K34" s="3"/>
      <c r="L34" s="352"/>
      <c r="M34" s="128" t="s">
        <v>137</v>
      </c>
      <c r="N34" s="338" t="s">
        <v>246</v>
      </c>
      <c r="O34" s="335"/>
      <c r="P34" s="339"/>
      <c r="Q34" s="334" t="s">
        <v>246</v>
      </c>
      <c r="R34" s="335"/>
      <c r="S34" s="337"/>
      <c r="T34" s="334" t="s">
        <v>246</v>
      </c>
      <c r="U34" s="335"/>
      <c r="V34" s="336"/>
    </row>
    <row r="35" spans="1:22" ht="41.25" customHeight="1">
      <c r="A35" s="17">
        <v>26</v>
      </c>
      <c r="B35" s="82">
        <v>26</v>
      </c>
      <c r="C35" s="76" t="s">
        <v>26</v>
      </c>
      <c r="D35" s="19" t="s">
        <v>167</v>
      </c>
      <c r="E35" s="21" t="s">
        <v>232</v>
      </c>
      <c r="F35" s="22" t="s">
        <v>201</v>
      </c>
      <c r="G35" s="89" t="s">
        <v>240</v>
      </c>
      <c r="H35" s="90" t="s">
        <v>240</v>
      </c>
      <c r="I35" s="66"/>
      <c r="J35" s="67"/>
      <c r="K35" s="18"/>
      <c r="L35" s="28" t="s">
        <v>138</v>
      </c>
      <c r="M35" s="29"/>
      <c r="N35" s="29"/>
      <c r="O35" s="288" t="s">
        <v>81</v>
      </c>
      <c r="P35" s="288"/>
      <c r="Q35" s="288"/>
      <c r="R35" s="288"/>
      <c r="S35" s="288"/>
      <c r="T35" s="288"/>
      <c r="U35" s="288"/>
      <c r="V35" s="288"/>
    </row>
    <row r="36" spans="1:22" ht="41.25" customHeight="1">
      <c r="A36" s="17">
        <v>27</v>
      </c>
      <c r="B36" s="82">
        <v>27</v>
      </c>
      <c r="C36" s="76" t="s">
        <v>26</v>
      </c>
      <c r="D36" s="19" t="s">
        <v>168</v>
      </c>
      <c r="E36" s="21" t="s">
        <v>233</v>
      </c>
      <c r="F36" s="22" t="s">
        <v>202</v>
      </c>
      <c r="G36" s="89"/>
      <c r="H36" s="90"/>
      <c r="I36" s="66"/>
      <c r="J36" s="67"/>
      <c r="K36" s="18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</row>
    <row r="37" spans="1:22" ht="41.25" customHeight="1">
      <c r="A37" s="17">
        <v>28</v>
      </c>
      <c r="B37" s="82">
        <v>28</v>
      </c>
      <c r="C37" s="76" t="s">
        <v>28</v>
      </c>
      <c r="D37" s="19" t="s">
        <v>169</v>
      </c>
      <c r="E37" s="21" t="s">
        <v>234</v>
      </c>
      <c r="F37" s="22" t="s">
        <v>203</v>
      </c>
      <c r="G37" s="89" t="s">
        <v>240</v>
      </c>
      <c r="H37" s="90"/>
      <c r="I37" s="66"/>
      <c r="J37" s="67"/>
      <c r="K37" s="18"/>
      <c r="L37" s="30" t="s">
        <v>139</v>
      </c>
      <c r="M37" s="31"/>
      <c r="N37" s="31"/>
      <c r="O37" s="31"/>
      <c r="P37" s="31"/>
      <c r="Q37" s="31"/>
      <c r="R37" s="31"/>
      <c r="S37" s="31"/>
      <c r="T37" s="31"/>
      <c r="U37" s="31"/>
      <c r="V37" s="32"/>
    </row>
    <row r="38" spans="1:22" ht="41.25" customHeight="1">
      <c r="A38" s="17">
        <v>29</v>
      </c>
      <c r="B38" s="82">
        <v>29</v>
      </c>
      <c r="C38" s="76" t="s">
        <v>27</v>
      </c>
      <c r="D38" s="19" t="s">
        <v>170</v>
      </c>
      <c r="E38" s="21" t="s">
        <v>235</v>
      </c>
      <c r="F38" s="22" t="s">
        <v>204</v>
      </c>
      <c r="G38" s="89"/>
      <c r="H38" s="90"/>
      <c r="I38" s="66"/>
      <c r="J38" s="67"/>
      <c r="K38" s="18"/>
      <c r="L38" s="33"/>
      <c r="M38" s="34"/>
      <c r="N38" s="289" t="s">
        <v>242</v>
      </c>
      <c r="O38" s="289"/>
      <c r="P38" s="289"/>
      <c r="Q38" s="289"/>
      <c r="R38" s="289"/>
      <c r="S38" s="289"/>
      <c r="T38" s="289"/>
      <c r="U38" s="289"/>
      <c r="V38" s="35"/>
    </row>
    <row r="39" spans="1:22" ht="41.25" customHeight="1">
      <c r="A39" s="17">
        <v>30</v>
      </c>
      <c r="B39" s="82">
        <v>30</v>
      </c>
      <c r="C39" s="76" t="s">
        <v>28</v>
      </c>
      <c r="D39" s="19" t="s">
        <v>171</v>
      </c>
      <c r="E39" s="21" t="s">
        <v>236</v>
      </c>
      <c r="F39" s="22" t="s">
        <v>205</v>
      </c>
      <c r="G39" s="89"/>
      <c r="H39" s="90"/>
      <c r="I39" s="66"/>
      <c r="J39" s="67"/>
      <c r="K39" s="18"/>
      <c r="L39" s="36"/>
      <c r="M39" s="37"/>
      <c r="N39" s="37"/>
      <c r="O39" s="37"/>
      <c r="P39" s="37"/>
      <c r="Q39" s="37"/>
      <c r="R39" s="37"/>
      <c r="S39" s="37"/>
      <c r="T39" s="37"/>
      <c r="U39" s="37"/>
      <c r="V39" s="38"/>
    </row>
  </sheetData>
  <mergeCells count="70">
    <mergeCell ref="L23:V23"/>
    <mergeCell ref="L20:V20"/>
    <mergeCell ref="Q33:S33"/>
    <mergeCell ref="T33:V33"/>
    <mergeCell ref="L29:V29"/>
    <mergeCell ref="L24:V24"/>
    <mergeCell ref="L25:V26"/>
    <mergeCell ref="L27:V27"/>
    <mergeCell ref="L31:L32"/>
    <mergeCell ref="L33:L34"/>
    <mergeCell ref="N30:P30"/>
    <mergeCell ref="Q30:S30"/>
    <mergeCell ref="T30:V30"/>
    <mergeCell ref="N31:P31"/>
    <mergeCell ref="Q31:S31"/>
    <mergeCell ref="T31:V31"/>
    <mergeCell ref="L30:M30"/>
    <mergeCell ref="T34:V34"/>
    <mergeCell ref="Q34:S34"/>
    <mergeCell ref="N34:P34"/>
    <mergeCell ref="N32:P32"/>
    <mergeCell ref="Q32:S32"/>
    <mergeCell ref="T32:V32"/>
    <mergeCell ref="N33:P33"/>
    <mergeCell ref="L14:M14"/>
    <mergeCell ref="N14:Q14"/>
    <mergeCell ref="R14:U14"/>
    <mergeCell ref="L15:M15"/>
    <mergeCell ref="N15:Q15"/>
    <mergeCell ref="R15:U15"/>
    <mergeCell ref="L21:V22"/>
    <mergeCell ref="L17:V17"/>
    <mergeCell ref="L18:V19"/>
    <mergeCell ref="L16:M16"/>
    <mergeCell ref="N16:Q16"/>
    <mergeCell ref="R16:U16"/>
    <mergeCell ref="L12:M12"/>
    <mergeCell ref="N12:Q12"/>
    <mergeCell ref="R12:U12"/>
    <mergeCell ref="L13:M13"/>
    <mergeCell ref="N13:Q13"/>
    <mergeCell ref="R13:U13"/>
    <mergeCell ref="G8:J8"/>
    <mergeCell ref="L8:M9"/>
    <mergeCell ref="N8:U9"/>
    <mergeCell ref="V8:V9"/>
    <mergeCell ref="L10:M10"/>
    <mergeCell ref="N10:Q10"/>
    <mergeCell ref="R10:U10"/>
    <mergeCell ref="B8:B9"/>
    <mergeCell ref="C8:C9"/>
    <mergeCell ref="D8:D9"/>
    <mergeCell ref="E8:E9"/>
    <mergeCell ref="F8:F9"/>
    <mergeCell ref="G2:I2"/>
    <mergeCell ref="J2:L2"/>
    <mergeCell ref="O35:V35"/>
    <mergeCell ref="N38:U38"/>
    <mergeCell ref="B1:D2"/>
    <mergeCell ref="P1:Q1"/>
    <mergeCell ref="P2:V2"/>
    <mergeCell ref="P3:V3"/>
    <mergeCell ref="D4:M5"/>
    <mergeCell ref="N4:V5"/>
    <mergeCell ref="L11:M11"/>
    <mergeCell ref="N11:Q11"/>
    <mergeCell ref="R11:U11"/>
    <mergeCell ref="B6:D6"/>
    <mergeCell ref="E6:S6"/>
    <mergeCell ref="E7:Q7"/>
  </mergeCells>
  <phoneticPr fontId="2"/>
  <dataValidations count="2">
    <dataValidation type="list" allowBlank="1" showInputMessage="1" showErrorMessage="1" sqref="C3:D3 O3" xr:uid="{00000000-0002-0000-0300-000000000000}">
      <formula1>#REF!</formula1>
    </dataValidation>
    <dataValidation type="list" allowBlank="1" showInputMessage="1" showErrorMessage="1" sqref="O2" xr:uid="{00000000-0002-0000-0300-000001000000}">
      <formula1>#REF!</formula1>
    </dataValidation>
  </dataValidations>
  <printOptions horizontalCentered="1"/>
  <pageMargins left="5.3149606299212608E-2" right="5.3149606299212608E-2" top="0.16" bottom="0.16" header="0.1" footer="0.1"/>
  <pageSetup paperSize="9" scale="50" orientation="portrait" r:id="rId1"/>
  <headerFooter alignWithMargins="0"/>
  <ignoredErrors>
    <ignoredError sqref="F10:F39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参加申込書</vt:lpstr>
      <vt:lpstr>メンバー表</vt:lpstr>
      <vt:lpstr>参加申込書(記入例)</vt:lpstr>
      <vt:lpstr>メンバー表 (記入例)</vt:lpstr>
      <vt:lpstr>メンバー表!Print_Area</vt:lpstr>
      <vt:lpstr>'メンバー表 (記入例)'!Print_Area</vt:lpstr>
      <vt:lpstr>参加申込書!Print_Area</vt:lpstr>
      <vt:lpstr>'参加申込書(記入例)'!Print_Area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栃木県サッカー協会</dc:creator>
  <cp:lastModifiedBy>as0423</cp:lastModifiedBy>
  <cp:lastPrinted>2019-06-01T13:28:11Z</cp:lastPrinted>
  <dcterms:created xsi:type="dcterms:W3CDTF">2011-11-25T01:21:01Z</dcterms:created>
  <dcterms:modified xsi:type="dcterms:W3CDTF">2019-12-15T06:36:20Z</dcterms:modified>
</cp:coreProperties>
</file>