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6" l="1"/>
  <c r="AM20" i="1"/>
  <c r="AM8" i="1" l="1"/>
  <c r="AM14" i="1"/>
  <c r="AK26" i="6" l="1"/>
  <c r="AJ26" i="6"/>
  <c r="AI26" i="6"/>
  <c r="AH26" i="6"/>
  <c r="AG26" i="6"/>
  <c r="AG8" i="6"/>
  <c r="AK24" i="6" l="1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I18" i="6"/>
  <c r="AI16" i="6"/>
  <c r="AI14" i="6"/>
  <c r="AI12" i="6"/>
  <c r="AI10" i="6"/>
  <c r="AI8" i="6"/>
  <c r="AM8" i="6" s="1"/>
  <c r="AH24" i="6"/>
  <c r="AH22" i="6"/>
  <c r="AH20" i="6"/>
  <c r="AH18" i="6"/>
  <c r="AH16" i="6"/>
  <c r="AH14" i="6"/>
  <c r="AH12" i="6"/>
  <c r="AH10" i="6"/>
  <c r="AH8" i="6"/>
  <c r="AG24" i="6"/>
  <c r="AM24" i="6" s="1"/>
  <c r="AG22" i="6"/>
  <c r="AM22" i="6" s="1"/>
  <c r="AG20" i="6"/>
  <c r="AG18" i="6"/>
  <c r="AG16" i="6"/>
  <c r="AM16" i="6" s="1"/>
  <c r="AG14" i="6"/>
  <c r="AM14" i="6" s="1"/>
  <c r="AG12" i="6"/>
  <c r="AG10" i="6"/>
  <c r="AK10" i="1"/>
  <c r="AK12" i="1"/>
  <c r="AK14" i="1"/>
  <c r="AK16" i="1"/>
  <c r="AK18" i="1"/>
  <c r="AK20" i="1"/>
  <c r="AK22" i="1"/>
  <c r="AK24" i="1"/>
  <c r="AK26" i="1"/>
  <c r="AK8" i="1"/>
  <c r="AJ26" i="1"/>
  <c r="AJ24" i="1"/>
  <c r="AJ22" i="1"/>
  <c r="AJ20" i="1"/>
  <c r="AJ18" i="1"/>
  <c r="AJ16" i="1"/>
  <c r="AJ14" i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G20" i="1"/>
  <c r="AG18" i="1"/>
  <c r="AM18" i="1" s="1"/>
  <c r="AG16" i="1"/>
  <c r="AM16" i="1" s="1"/>
  <c r="AG14" i="1"/>
  <c r="AG12" i="1"/>
  <c r="AM12" i="1" s="1"/>
  <c r="AG10" i="1"/>
  <c r="AM10" i="1" s="1"/>
  <c r="AG8" i="1"/>
  <c r="AM10" i="6" l="1"/>
  <c r="AM22" i="1"/>
  <c r="AL10" i="1"/>
  <c r="AM20" i="6"/>
  <c r="AM12" i="6"/>
  <c r="AL18" i="1"/>
  <c r="AM18" i="6"/>
  <c r="AL8" i="6"/>
  <c r="AL14" i="1"/>
  <c r="AL20" i="1"/>
  <c r="AL24" i="6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<sst xmlns="http://schemas.openxmlformats.org/spreadsheetml/2006/main" count="402" uniqueCount="58">
  <si>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</si>
  <si>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</si>
  <si>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</si>
  <si>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</si>
  <si>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</si>
  <si>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</si>
  <si>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</si>
  <si>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</si>
  <si>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</si>
  <si>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</si>
  <si>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</si>
  <si>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</si>
  <si>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</si>
  <si>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</si>
  <si>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</si>
  <si>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</si>
  <si>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</si>
  <si>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</si>
  <si>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</si>
  <si>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</si>
  <si>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</si>
  <si>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</si>
  <si>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</si>
  <si>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</si>
  <si>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</si>
  <si>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</si>
  <si>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</si>
  <si>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</si>
  <si>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</si>
  <si>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</si>
  <si>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</si>
  <si>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</si>
  <si>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</si>
  <si>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</si>
  <si>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</si>
  <si>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</si>
  <si>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</si>
  <si>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</si>
  <si>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</si>
  <si>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</si>
  <si>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</si>
  <si>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</si>
  <si>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</si>
  <si>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</si>
  <si>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</si>
  <si>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</si>
  <si>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</si>
  <si>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</si>
  <si>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</si>
  <si>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</si>
  <si>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</si>
  <si>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</si>
  <si>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</si>
  <si>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Dexerials</t>
    <phoneticPr fontId="3"/>
  </si>
  <si>
    <t>グランティーロの棄権により不戦勝(2020.11.29)</t>
    <rPh sb="8" eb="10">
      <t>キケン</t>
    </rPh>
    <rPh sb="13" eb="16">
      <t>フセンショウ</t>
    </rPh>
    <phoneticPr fontId="3"/>
  </si>
  <si>
    <t>Dexerialsの棄権により不戦勝(2021.2.28)</t>
    <rPh sb="10" eb="12">
      <t>キケン</t>
    </rPh>
    <rPh sb="15" eb="18">
      <t>フセンショウ</t>
    </rPh>
    <phoneticPr fontId="3"/>
  </si>
  <si>
    <t>FM本郷の棄権により不戦勝(2021.2.28)</t>
    <rPh sb="5" eb="7">
      <t>キケン</t>
    </rPh>
    <rPh sb="10" eb="13">
      <t>フセンショウ</t>
    </rPh>
    <phoneticPr fontId="3"/>
  </si>
  <si>
    <t>ダイニングファクトリーSCの棄権により不戦勝(2021.2.28)</t>
    <rPh sb="14" eb="16">
      <t>キケン</t>
    </rPh>
    <rPh sb="19" eb="22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</si>
</sst>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9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6" fillId="0" borderId="0" xfId="0" applyFont="1" applyFill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56" fontId="6" fillId="3" borderId="14" xfId="0" applyNumberFormat="1" applyFont="1" applyFill="1" applyBorder="1" applyAlignment="1">
      <alignment horizontal="center" vertical="center"/>
    </xf>
    <xf numFmtId="56" fontId="6" fillId="3" borderId="15" xfId="0" applyNumberFormat="1" applyFont="1" applyFill="1" applyBorder="1" applyAlignment="1">
      <alignment horizontal="center" vertical="center"/>
    </xf>
    <xf numFmtId="56" fontId="6" fillId="3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5" xfId="0" applyNumberFormat="1" applyFont="1" applyFill="1" applyBorder="1" applyAlignment="1">
      <alignment horizontal="center" vertical="center"/>
    </xf>
    <xf numFmtId="56" fontId="6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41" ht="20.100000000000001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45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93"/>
      <c r="G4" s="7"/>
      <c r="H4" s="7"/>
      <c r="I4" s="95"/>
      <c r="J4" s="9"/>
      <c r="K4" s="9"/>
      <c r="L4" s="97"/>
      <c r="M4" s="11"/>
      <c r="N4" s="11"/>
      <c r="O4" s="99"/>
      <c r="P4" s="13"/>
      <c r="Q4" s="13"/>
      <c r="R4" s="95"/>
      <c r="S4" s="9"/>
      <c r="T4" s="9"/>
      <c r="U4" s="97"/>
      <c r="V4" s="11"/>
      <c r="W4" s="11"/>
      <c r="X4" s="97"/>
      <c r="Y4" s="11"/>
      <c r="Z4" s="11"/>
      <c r="AA4" s="97"/>
      <c r="AB4" s="11"/>
      <c r="AC4" s="11"/>
      <c r="AD4" s="95"/>
      <c r="AE4" s="9"/>
      <c r="AF4" s="9"/>
      <c r="AG4" s="4"/>
      <c r="AH4" s="4"/>
      <c r="AI4" s="4"/>
      <c r="AJ4" s="4"/>
      <c r="AK4" s="5" t="s">
        <v>2</v>
      </c>
      <c r="AL4" s="5" t="s">
        <v>47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94"/>
      <c r="G5" s="8"/>
      <c r="H5" s="8"/>
      <c r="I5" s="96"/>
      <c r="J5" s="10"/>
      <c r="K5" s="10"/>
      <c r="L5" s="98"/>
      <c r="M5" s="12"/>
      <c r="N5" s="12"/>
      <c r="O5" s="100"/>
      <c r="P5" s="14"/>
      <c r="Q5" s="14"/>
      <c r="R5" s="96"/>
      <c r="S5" s="10"/>
      <c r="T5" s="10"/>
      <c r="U5" s="98"/>
      <c r="V5" s="12"/>
      <c r="W5" s="12"/>
      <c r="X5" s="98"/>
      <c r="Y5" s="12"/>
      <c r="Z5" s="12"/>
      <c r="AA5" s="98"/>
      <c r="AB5" s="12"/>
      <c r="AC5" s="12"/>
      <c r="AD5" s="96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58" t="s">
        <v>5</v>
      </c>
      <c r="B6" s="59"/>
      <c r="C6" s="80" t="s">
        <v>11</v>
      </c>
      <c r="D6" s="81"/>
      <c r="E6" s="82"/>
      <c r="F6" s="62" t="s">
        <v>23</v>
      </c>
      <c r="G6" s="74"/>
      <c r="H6" s="75"/>
      <c r="I6" s="62" t="s">
        <v>24</v>
      </c>
      <c r="J6" s="63"/>
      <c r="K6" s="64"/>
      <c r="L6" s="62" t="s">
        <v>53</v>
      </c>
      <c r="M6" s="74"/>
      <c r="N6" s="75"/>
      <c r="O6" s="68" t="s">
        <v>14</v>
      </c>
      <c r="P6" s="69"/>
      <c r="Q6" s="70"/>
      <c r="R6" s="62" t="s">
        <v>22</v>
      </c>
      <c r="S6" s="63"/>
      <c r="T6" s="64"/>
      <c r="U6" s="62" t="s">
        <v>20</v>
      </c>
      <c r="V6" s="74"/>
      <c r="W6" s="75"/>
      <c r="X6" s="79" t="s">
        <v>12</v>
      </c>
      <c r="Y6" s="63"/>
      <c r="Z6" s="64"/>
      <c r="AA6" s="86" t="s">
        <v>13</v>
      </c>
      <c r="AB6" s="87"/>
      <c r="AC6" s="88"/>
      <c r="AD6" s="62" t="s">
        <v>26</v>
      </c>
      <c r="AE6" s="74"/>
      <c r="AF6" s="75"/>
      <c r="AG6" s="36" t="s">
        <v>0</v>
      </c>
      <c r="AH6" s="36" t="s">
        <v>2</v>
      </c>
      <c r="AI6" s="36" t="s">
        <v>3</v>
      </c>
      <c r="AJ6" s="109" t="s">
        <v>6</v>
      </c>
      <c r="AK6" s="109" t="s">
        <v>7</v>
      </c>
      <c r="AL6" s="101" t="s">
        <v>8</v>
      </c>
      <c r="AM6" s="58" t="s">
        <v>1</v>
      </c>
      <c r="AN6" s="103" t="s">
        <v>9</v>
      </c>
      <c r="AO6" s="4"/>
    </row>
    <row r="7" spans="1:41" ht="20.100000000000001" customHeight="1">
      <c r="A7" s="60"/>
      <c r="B7" s="61"/>
      <c r="C7" s="83"/>
      <c r="D7" s="84"/>
      <c r="E7" s="85"/>
      <c r="F7" s="76"/>
      <c r="G7" s="77"/>
      <c r="H7" s="78"/>
      <c r="I7" s="65"/>
      <c r="J7" s="66"/>
      <c r="K7" s="67"/>
      <c r="L7" s="76"/>
      <c r="M7" s="77"/>
      <c r="N7" s="78"/>
      <c r="O7" s="71"/>
      <c r="P7" s="72"/>
      <c r="Q7" s="73"/>
      <c r="R7" s="65"/>
      <c r="S7" s="66"/>
      <c r="T7" s="67"/>
      <c r="U7" s="76"/>
      <c r="V7" s="77"/>
      <c r="W7" s="78"/>
      <c r="X7" s="65"/>
      <c r="Y7" s="66"/>
      <c r="Z7" s="67"/>
      <c r="AA7" s="89"/>
      <c r="AB7" s="90"/>
      <c r="AC7" s="91"/>
      <c r="AD7" s="76"/>
      <c r="AE7" s="77"/>
      <c r="AF7" s="78"/>
      <c r="AG7" s="37"/>
      <c r="AH7" s="37"/>
      <c r="AI7" s="37"/>
      <c r="AJ7" s="110"/>
      <c r="AK7" s="110"/>
      <c r="AL7" s="102"/>
      <c r="AM7" s="60"/>
      <c r="AN7" s="104"/>
      <c r="AO7" s="4"/>
    </row>
    <row r="8" spans="1:41" ht="20.100000000000001" customHeight="1">
      <c r="A8" s="32" t="s">
        <v>11</v>
      </c>
      <c r="B8" s="33"/>
      <c r="C8" s="41"/>
      <c r="D8" s="42"/>
      <c r="E8" s="43"/>
      <c r="F8" s="38" t="s">
        <v>4</v>
      </c>
      <c r="G8" s="39"/>
      <c r="H8" s="40"/>
      <c r="I8" s="38"/>
      <c r="J8" s="39"/>
      <c r="K8" s="40"/>
      <c r="L8" s="38" t="s">
        <v>46</v>
      </c>
      <c r="M8" s="39"/>
      <c r="N8" s="40"/>
      <c r="O8" s="38" t="s">
        <v>47</v>
      </c>
      <c r="P8" s="39"/>
      <c r="Q8" s="40"/>
      <c r="R8" s="38" t="s">
        <v>47</v>
      </c>
      <c r="S8" s="39"/>
      <c r="T8" s="40"/>
      <c r="U8" s="38" t="s">
        <v>47</v>
      </c>
      <c r="V8" s="39"/>
      <c r="W8" s="40"/>
      <c r="X8" s="38" t="s">
        <v>48</v>
      </c>
      <c r="Y8" s="39"/>
      <c r="Z8" s="40"/>
      <c r="AA8" s="38" t="s">
        <v>4</v>
      </c>
      <c r="AB8" s="39"/>
      <c r="AC8" s="40"/>
      <c r="AD8" s="55" t="s">
        <v>47</v>
      </c>
      <c r="AE8" s="56"/>
      <c r="AF8" s="57"/>
      <c r="AG8" s="47">
        <f>COUNTIF(C8:AF8,"○")</f>
        <v>1</v>
      </c>
      <c r="AH8" s="47">
        <f>COUNTIF(C8:AF8,"●")</f>
        <v>5</v>
      </c>
      <c r="AI8" s="47">
        <f>COUNTIF(C8:AF8,"△")</f>
        <v>2</v>
      </c>
      <c r="AJ8" s="36">
        <f>SUM(C9,F9,I9,L9,O9,R9,U9,X9,AA9,AD9)</f>
        <v>6</v>
      </c>
      <c r="AK8" s="36">
        <f>SUM(E9,H9,K9,N9,Q9,T9,W9,Z9,AC9,AF9)</f>
        <v>18</v>
      </c>
      <c r="AL8" s="36">
        <f>AJ8-AK8</f>
        <v>-12</v>
      </c>
      <c r="AM8" s="105">
        <f>AG8*3+AI8*1+(-3)</f>
        <v>2</v>
      </c>
      <c r="AN8" s="107"/>
      <c r="AO8" s="4"/>
    </row>
    <row r="9" spans="1:41" ht="20.100000000000001" customHeight="1">
      <c r="A9" s="34"/>
      <c r="B9" s="35"/>
      <c r="C9" s="44"/>
      <c r="D9" s="45"/>
      <c r="E9" s="46"/>
      <c r="F9" s="1">
        <v>2</v>
      </c>
      <c r="G9" s="2" t="s">
        <v>10</v>
      </c>
      <c r="H9" s="3">
        <v>2</v>
      </c>
      <c r="I9" s="1"/>
      <c r="J9" s="2" t="s">
        <v>10</v>
      </c>
      <c r="K9" s="3"/>
      <c r="L9" s="1">
        <v>2</v>
      </c>
      <c r="M9" s="2" t="s">
        <v>10</v>
      </c>
      <c r="N9" s="3">
        <v>1</v>
      </c>
      <c r="O9" s="1">
        <v>1</v>
      </c>
      <c r="P9" s="2" t="s">
        <v>10</v>
      </c>
      <c r="Q9" s="3">
        <v>2</v>
      </c>
      <c r="R9" s="1">
        <v>0</v>
      </c>
      <c r="S9" s="2" t="s">
        <v>10</v>
      </c>
      <c r="T9" s="3">
        <v>4</v>
      </c>
      <c r="U9" s="1">
        <v>0</v>
      </c>
      <c r="V9" s="2" t="s">
        <v>10</v>
      </c>
      <c r="W9" s="3">
        <v>1</v>
      </c>
      <c r="X9" s="1">
        <v>1</v>
      </c>
      <c r="Y9" s="2" t="s">
        <v>10</v>
      </c>
      <c r="Z9" s="3">
        <v>5</v>
      </c>
      <c r="AA9" s="1">
        <v>0</v>
      </c>
      <c r="AB9" s="2" t="s">
        <v>10</v>
      </c>
      <c r="AC9" s="3">
        <v>0</v>
      </c>
      <c r="AD9" s="28">
        <v>0</v>
      </c>
      <c r="AE9" s="29" t="s">
        <v>10</v>
      </c>
      <c r="AF9" s="30">
        <v>3</v>
      </c>
      <c r="AG9" s="48"/>
      <c r="AH9" s="48"/>
      <c r="AI9" s="48"/>
      <c r="AJ9" s="37"/>
      <c r="AK9" s="37"/>
      <c r="AL9" s="37"/>
      <c r="AM9" s="106"/>
      <c r="AN9" s="108"/>
      <c r="AO9" s="4"/>
    </row>
    <row r="10" spans="1:41" ht="20.100000000000001" customHeight="1">
      <c r="A10" s="32" t="s">
        <v>28</v>
      </c>
      <c r="B10" s="33"/>
      <c r="C10" s="38" t="s">
        <v>4</v>
      </c>
      <c r="D10" s="39"/>
      <c r="E10" s="40"/>
      <c r="F10" s="41"/>
      <c r="G10" s="42"/>
      <c r="H10" s="43"/>
      <c r="I10" s="38" t="s">
        <v>47</v>
      </c>
      <c r="J10" s="39"/>
      <c r="K10" s="40"/>
      <c r="L10" s="38"/>
      <c r="M10" s="39"/>
      <c r="N10" s="40"/>
      <c r="O10" s="38" t="s">
        <v>4</v>
      </c>
      <c r="P10" s="39"/>
      <c r="Q10" s="40"/>
      <c r="R10" s="38"/>
      <c r="S10" s="39"/>
      <c r="T10" s="40"/>
      <c r="U10" s="49" t="s">
        <v>30</v>
      </c>
      <c r="V10" s="50"/>
      <c r="W10" s="51"/>
      <c r="X10" s="38" t="s">
        <v>47</v>
      </c>
      <c r="Y10" s="39"/>
      <c r="Z10" s="40"/>
      <c r="AA10" s="38" t="s">
        <v>48</v>
      </c>
      <c r="AB10" s="39"/>
      <c r="AC10" s="40"/>
      <c r="AD10" s="38" t="s">
        <v>47</v>
      </c>
      <c r="AE10" s="39"/>
      <c r="AF10" s="40"/>
      <c r="AG10" s="47">
        <f>COUNTIF(C10:AF10,"○")</f>
        <v>1</v>
      </c>
      <c r="AH10" s="47">
        <f>COUNTIF(C10:AF10,"●")</f>
        <v>4</v>
      </c>
      <c r="AI10" s="47">
        <f>COUNTIF(C10:AF10,"△")</f>
        <v>2</v>
      </c>
      <c r="AJ10" s="36">
        <f>SUM(C11,F11,I11,L11,O11,R11,U11,X11,AA11,AD11)</f>
        <v>9</v>
      </c>
      <c r="AK10" s="36">
        <f t="shared" ref="AK10" si="0">SUM(E11,H11,K11,N11,Q11,T11,W11,Z11,AC11,AF11)</f>
        <v>10</v>
      </c>
      <c r="AL10" s="36">
        <f t="shared" ref="AL10" si="1">AJ10-AK10</f>
        <v>-1</v>
      </c>
      <c r="AM10" s="111">
        <f t="shared" ref="AM10" si="2">AG10*3+AI10*1</f>
        <v>5</v>
      </c>
      <c r="AN10" s="107"/>
      <c r="AO10" s="4"/>
    </row>
    <row r="11" spans="1:41" ht="20.100000000000001" customHeight="1">
      <c r="A11" s="34"/>
      <c r="B11" s="35"/>
      <c r="C11" s="1">
        <v>2</v>
      </c>
      <c r="D11" s="2" t="s">
        <v>10</v>
      </c>
      <c r="E11" s="3">
        <v>2</v>
      </c>
      <c r="F11" s="44"/>
      <c r="G11" s="45"/>
      <c r="H11" s="46"/>
      <c r="I11" s="1">
        <v>0</v>
      </c>
      <c r="J11" s="2" t="s">
        <v>10</v>
      </c>
      <c r="K11" s="3">
        <v>1</v>
      </c>
      <c r="L11" s="1"/>
      <c r="M11" s="2" t="s">
        <v>10</v>
      </c>
      <c r="N11" s="3"/>
      <c r="O11" s="1">
        <v>1</v>
      </c>
      <c r="P11" s="2" t="s">
        <v>10</v>
      </c>
      <c r="Q11" s="3">
        <v>1</v>
      </c>
      <c r="R11" s="1"/>
      <c r="S11" s="2" t="s">
        <v>10</v>
      </c>
      <c r="T11" s="3"/>
      <c r="U11" s="21">
        <v>3</v>
      </c>
      <c r="V11" s="22" t="s">
        <v>10</v>
      </c>
      <c r="W11" s="23">
        <v>0</v>
      </c>
      <c r="X11" s="1">
        <v>2</v>
      </c>
      <c r="Y11" s="2" t="s">
        <v>10</v>
      </c>
      <c r="Z11" s="3">
        <v>3</v>
      </c>
      <c r="AA11" s="1">
        <v>1</v>
      </c>
      <c r="AB11" s="2" t="s">
        <v>10</v>
      </c>
      <c r="AC11" s="3">
        <v>2</v>
      </c>
      <c r="AD11" s="1">
        <v>0</v>
      </c>
      <c r="AE11" s="2" t="s">
        <v>10</v>
      </c>
      <c r="AF11" s="3">
        <v>1</v>
      </c>
      <c r="AG11" s="48"/>
      <c r="AH11" s="48"/>
      <c r="AI11" s="48"/>
      <c r="AJ11" s="37"/>
      <c r="AK11" s="37"/>
      <c r="AL11" s="37"/>
      <c r="AM11" s="112"/>
      <c r="AN11" s="108"/>
      <c r="AO11" s="4"/>
    </row>
    <row r="12" spans="1:41" ht="20.100000000000001" customHeight="1">
      <c r="A12" s="32" t="s">
        <v>29</v>
      </c>
      <c r="B12" s="33"/>
      <c r="C12" s="38"/>
      <c r="D12" s="39"/>
      <c r="E12" s="40"/>
      <c r="F12" s="38" t="s">
        <v>30</v>
      </c>
      <c r="G12" s="39"/>
      <c r="H12" s="40"/>
      <c r="I12" s="41"/>
      <c r="J12" s="42"/>
      <c r="K12" s="43"/>
      <c r="L12" s="38" t="s">
        <v>47</v>
      </c>
      <c r="M12" s="39"/>
      <c r="N12" s="40"/>
      <c r="O12" s="38" t="s">
        <v>47</v>
      </c>
      <c r="P12" s="39"/>
      <c r="Q12" s="40"/>
      <c r="R12" s="38" t="s">
        <v>47</v>
      </c>
      <c r="S12" s="39"/>
      <c r="T12" s="40"/>
      <c r="U12" s="38"/>
      <c r="V12" s="39"/>
      <c r="W12" s="40"/>
      <c r="X12" s="38"/>
      <c r="Y12" s="39"/>
      <c r="Z12" s="40"/>
      <c r="AA12" s="38" t="s">
        <v>46</v>
      </c>
      <c r="AB12" s="39"/>
      <c r="AC12" s="40"/>
      <c r="AD12" s="38" t="s">
        <v>30</v>
      </c>
      <c r="AE12" s="39"/>
      <c r="AF12" s="40"/>
      <c r="AG12" s="47">
        <f>COUNTIF(C12:AF12,"○")</f>
        <v>3</v>
      </c>
      <c r="AH12" s="47">
        <f>COUNTIF(C12:AF12,"●")</f>
        <v>3</v>
      </c>
      <c r="AI12" s="47">
        <f>COUNTIF(C12:AF12,"△")</f>
        <v>0</v>
      </c>
      <c r="AJ12" s="36">
        <f>SUM(C13,F13,I13,L13,O13,R13,U13,X13,AA13,AD13)</f>
        <v>6</v>
      </c>
      <c r="AK12" s="36">
        <f t="shared" ref="AK12" si="3">SUM(E13,H13,K13,N13,Q13,T13,W13,Z13,AC13,AF13)</f>
        <v>6</v>
      </c>
      <c r="AL12" s="36">
        <f t="shared" ref="AL12" si="4">AJ12-AK12</f>
        <v>0</v>
      </c>
      <c r="AM12" s="111">
        <f t="shared" ref="AM12" si="5">AG12*3+AI12*1</f>
        <v>9</v>
      </c>
      <c r="AN12" s="107"/>
      <c r="AO12" s="4"/>
    </row>
    <row r="13" spans="1:41" ht="20.100000000000001" customHeight="1">
      <c r="A13" s="34"/>
      <c r="B13" s="35"/>
      <c r="C13" s="1"/>
      <c r="D13" s="2" t="s">
        <v>10</v>
      </c>
      <c r="E13" s="3"/>
      <c r="F13" s="1">
        <v>1</v>
      </c>
      <c r="G13" s="2" t="s">
        <v>10</v>
      </c>
      <c r="H13" s="3">
        <v>0</v>
      </c>
      <c r="I13" s="44"/>
      <c r="J13" s="45"/>
      <c r="K13" s="46"/>
      <c r="L13" s="1">
        <v>0</v>
      </c>
      <c r="M13" s="2" t="s">
        <v>10</v>
      </c>
      <c r="N13" s="3">
        <v>1</v>
      </c>
      <c r="O13" s="1">
        <v>0</v>
      </c>
      <c r="P13" s="2" t="s">
        <v>10</v>
      </c>
      <c r="Q13" s="3">
        <v>1</v>
      </c>
      <c r="R13" s="1">
        <v>0</v>
      </c>
      <c r="S13" s="2" t="s">
        <v>10</v>
      </c>
      <c r="T13" s="3">
        <v>4</v>
      </c>
      <c r="U13" s="1"/>
      <c r="V13" s="2" t="s">
        <v>10</v>
      </c>
      <c r="W13" s="3"/>
      <c r="X13" s="1"/>
      <c r="Y13" s="2" t="s">
        <v>10</v>
      </c>
      <c r="Z13" s="3"/>
      <c r="AA13" s="1">
        <v>1</v>
      </c>
      <c r="AB13" s="2" t="s">
        <v>10</v>
      </c>
      <c r="AC13" s="3">
        <v>0</v>
      </c>
      <c r="AD13" s="1">
        <v>4</v>
      </c>
      <c r="AE13" s="2" t="s">
        <v>10</v>
      </c>
      <c r="AF13" s="3">
        <v>0</v>
      </c>
      <c r="AG13" s="48"/>
      <c r="AH13" s="48"/>
      <c r="AI13" s="48"/>
      <c r="AJ13" s="37"/>
      <c r="AK13" s="37"/>
      <c r="AL13" s="37"/>
      <c r="AM13" s="112"/>
      <c r="AN13" s="108"/>
      <c r="AO13" s="4"/>
    </row>
    <row r="14" spans="1:41" ht="20.100000000000001" customHeight="1">
      <c r="A14" s="32" t="s">
        <v>17</v>
      </c>
      <c r="B14" s="33"/>
      <c r="C14" s="38" t="s">
        <v>48</v>
      </c>
      <c r="D14" s="39"/>
      <c r="E14" s="40"/>
      <c r="F14" s="38"/>
      <c r="G14" s="39"/>
      <c r="H14" s="40"/>
      <c r="I14" s="38" t="s">
        <v>30</v>
      </c>
      <c r="J14" s="39"/>
      <c r="K14" s="40"/>
      <c r="L14" s="41"/>
      <c r="M14" s="42"/>
      <c r="N14" s="43"/>
      <c r="O14" s="38" t="s">
        <v>46</v>
      </c>
      <c r="P14" s="39"/>
      <c r="Q14" s="40"/>
      <c r="R14" s="38" t="s">
        <v>47</v>
      </c>
      <c r="S14" s="39"/>
      <c r="T14" s="40"/>
      <c r="U14" s="52" t="s">
        <v>30</v>
      </c>
      <c r="V14" s="53"/>
      <c r="W14" s="54"/>
      <c r="X14" s="38" t="s">
        <v>4</v>
      </c>
      <c r="Y14" s="39"/>
      <c r="Z14" s="40"/>
      <c r="AA14" s="55" t="s">
        <v>47</v>
      </c>
      <c r="AB14" s="56"/>
      <c r="AC14" s="57"/>
      <c r="AD14" s="38"/>
      <c r="AE14" s="39"/>
      <c r="AF14" s="40"/>
      <c r="AG14" s="47">
        <f>COUNTIF(C14:AF14,"○")</f>
        <v>3</v>
      </c>
      <c r="AH14" s="47">
        <f>COUNTIF(C14:AF14,"●")</f>
        <v>3</v>
      </c>
      <c r="AI14" s="47">
        <f>COUNTIF(C14:AF14,"△")</f>
        <v>1</v>
      </c>
      <c r="AJ14" s="36">
        <f>SUM(C15,F15,I15,L15,O15,R15,U15,X15,AA15,AD15)</f>
        <v>9</v>
      </c>
      <c r="AK14" s="36">
        <f t="shared" ref="AK14" si="6">SUM(E15,H15,K15,N15,Q15,T15,W15,Z15,AC15,AF15)</f>
        <v>10</v>
      </c>
      <c r="AL14" s="36">
        <f t="shared" ref="AL14" si="7">AJ14-AK14</f>
        <v>-1</v>
      </c>
      <c r="AM14" s="105">
        <f>AG14*3+AI14*1+(-3)</f>
        <v>7</v>
      </c>
      <c r="AN14" s="107"/>
      <c r="AO14" s="31" t="s">
        <v>54</v>
      </c>
    </row>
    <row r="15" spans="1:41" ht="20.100000000000001" customHeight="1">
      <c r="A15" s="34"/>
      <c r="B15" s="35"/>
      <c r="C15" s="1">
        <v>1</v>
      </c>
      <c r="D15" s="2" t="s">
        <v>10</v>
      </c>
      <c r="E15" s="3">
        <v>2</v>
      </c>
      <c r="F15" s="1"/>
      <c r="G15" s="2" t="s">
        <v>10</v>
      </c>
      <c r="H15" s="3"/>
      <c r="I15" s="1">
        <v>1</v>
      </c>
      <c r="J15" s="2" t="s">
        <v>10</v>
      </c>
      <c r="K15" s="3">
        <v>0</v>
      </c>
      <c r="L15" s="44"/>
      <c r="M15" s="45"/>
      <c r="N15" s="46"/>
      <c r="O15" s="1">
        <v>2</v>
      </c>
      <c r="P15" s="2" t="s">
        <v>10</v>
      </c>
      <c r="Q15" s="3">
        <v>1</v>
      </c>
      <c r="R15" s="1">
        <v>0</v>
      </c>
      <c r="S15" s="2" t="s">
        <v>10</v>
      </c>
      <c r="T15" s="3">
        <v>2</v>
      </c>
      <c r="U15" s="25">
        <v>3</v>
      </c>
      <c r="V15" s="26" t="s">
        <v>10</v>
      </c>
      <c r="W15" s="27">
        <v>0</v>
      </c>
      <c r="X15" s="1">
        <v>2</v>
      </c>
      <c r="Y15" s="2" t="s">
        <v>10</v>
      </c>
      <c r="Z15" s="3">
        <v>2</v>
      </c>
      <c r="AA15" s="28">
        <v>0</v>
      </c>
      <c r="AB15" s="29" t="s">
        <v>10</v>
      </c>
      <c r="AC15" s="30">
        <v>3</v>
      </c>
      <c r="AD15" s="1"/>
      <c r="AE15" s="2" t="s">
        <v>10</v>
      </c>
      <c r="AF15" s="3"/>
      <c r="AG15" s="48"/>
      <c r="AH15" s="48"/>
      <c r="AI15" s="48"/>
      <c r="AJ15" s="37"/>
      <c r="AK15" s="37"/>
      <c r="AL15" s="37"/>
      <c r="AM15" s="106"/>
      <c r="AN15" s="108"/>
      <c r="AO15" s="4"/>
    </row>
    <row r="16" spans="1:41" ht="20.100000000000001" customHeight="1">
      <c r="A16" s="32" t="s">
        <v>14</v>
      </c>
      <c r="B16" s="33"/>
      <c r="C16" s="38" t="s">
        <v>30</v>
      </c>
      <c r="D16" s="39"/>
      <c r="E16" s="40"/>
      <c r="F16" s="38" t="s">
        <v>4</v>
      </c>
      <c r="G16" s="39"/>
      <c r="H16" s="40"/>
      <c r="I16" s="38" t="s">
        <v>30</v>
      </c>
      <c r="J16" s="39"/>
      <c r="K16" s="40"/>
      <c r="L16" s="38" t="s">
        <v>48</v>
      </c>
      <c r="M16" s="39"/>
      <c r="N16" s="40"/>
      <c r="O16" s="41"/>
      <c r="P16" s="42"/>
      <c r="Q16" s="43"/>
      <c r="R16" s="38" t="s">
        <v>30</v>
      </c>
      <c r="S16" s="39"/>
      <c r="T16" s="40"/>
      <c r="U16" s="38"/>
      <c r="V16" s="39"/>
      <c r="W16" s="40"/>
      <c r="X16" s="38"/>
      <c r="Y16" s="39"/>
      <c r="Z16" s="40"/>
      <c r="AA16" s="38"/>
      <c r="AB16" s="39"/>
      <c r="AC16" s="40"/>
      <c r="AD16" s="38" t="s">
        <v>30</v>
      </c>
      <c r="AE16" s="39"/>
      <c r="AF16" s="40"/>
      <c r="AG16" s="47">
        <f>COUNTIF(C16:AF16,"○")</f>
        <v>4</v>
      </c>
      <c r="AH16" s="47">
        <f>COUNTIF(C16:AF16,"●")</f>
        <v>1</v>
      </c>
      <c r="AI16" s="47">
        <f>COUNTIF(C16:AF16,"△")</f>
        <v>1</v>
      </c>
      <c r="AJ16" s="36">
        <f>SUM(C17,F17,I17,L17,O17,R17,U17,X17,AA17,AD17)</f>
        <v>12</v>
      </c>
      <c r="AK16" s="36">
        <f t="shared" ref="AK16" si="8">SUM(E17,H17,K17,N17,Q17,T17,W17,Z17,AC17,AF17)</f>
        <v>6</v>
      </c>
      <c r="AL16" s="36">
        <f t="shared" ref="AL16" si="9">AJ16-AK16</f>
        <v>6</v>
      </c>
      <c r="AM16" s="111">
        <f t="shared" ref="AM16" si="10">AG16*3+AI16*1</f>
        <v>13</v>
      </c>
      <c r="AN16" s="107"/>
      <c r="AO16" s="4"/>
    </row>
    <row r="17" spans="1:41" ht="20.100000000000001" customHeight="1">
      <c r="A17" s="34"/>
      <c r="B17" s="35"/>
      <c r="C17" s="1">
        <v>2</v>
      </c>
      <c r="D17" s="2" t="s">
        <v>10</v>
      </c>
      <c r="E17" s="3">
        <v>1</v>
      </c>
      <c r="F17" s="1">
        <v>1</v>
      </c>
      <c r="G17" s="2" t="s">
        <v>10</v>
      </c>
      <c r="H17" s="3">
        <v>1</v>
      </c>
      <c r="I17" s="1">
        <v>1</v>
      </c>
      <c r="J17" s="2" t="s">
        <v>10</v>
      </c>
      <c r="K17" s="3">
        <v>0</v>
      </c>
      <c r="L17" s="1">
        <v>1</v>
      </c>
      <c r="M17" s="2" t="s">
        <v>10</v>
      </c>
      <c r="N17" s="3">
        <v>2</v>
      </c>
      <c r="O17" s="44"/>
      <c r="P17" s="45"/>
      <c r="Q17" s="46"/>
      <c r="R17" s="1">
        <v>4</v>
      </c>
      <c r="S17" s="2" t="s">
        <v>10</v>
      </c>
      <c r="T17" s="3">
        <v>2</v>
      </c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>
        <v>3</v>
      </c>
      <c r="AE17" s="2" t="s">
        <v>10</v>
      </c>
      <c r="AF17" s="3">
        <v>0</v>
      </c>
      <c r="AG17" s="48"/>
      <c r="AH17" s="48"/>
      <c r="AI17" s="48"/>
      <c r="AJ17" s="37"/>
      <c r="AK17" s="37"/>
      <c r="AL17" s="37"/>
      <c r="AM17" s="112"/>
      <c r="AN17" s="108"/>
      <c r="AO17" s="4"/>
    </row>
    <row r="18" spans="1:41" ht="20.100000000000001" customHeight="1">
      <c r="A18" s="32" t="s">
        <v>21</v>
      </c>
      <c r="B18" s="33"/>
      <c r="C18" s="38" t="s">
        <v>30</v>
      </c>
      <c r="D18" s="39"/>
      <c r="E18" s="40"/>
      <c r="F18" s="38"/>
      <c r="G18" s="39"/>
      <c r="H18" s="40"/>
      <c r="I18" s="38" t="s">
        <v>30</v>
      </c>
      <c r="J18" s="39"/>
      <c r="K18" s="40"/>
      <c r="L18" s="38" t="s">
        <v>30</v>
      </c>
      <c r="M18" s="39"/>
      <c r="N18" s="40"/>
      <c r="O18" s="38" t="s">
        <v>47</v>
      </c>
      <c r="P18" s="39"/>
      <c r="Q18" s="40"/>
      <c r="R18" s="41"/>
      <c r="S18" s="42"/>
      <c r="T18" s="43"/>
      <c r="U18" s="38" t="s">
        <v>30</v>
      </c>
      <c r="V18" s="39"/>
      <c r="W18" s="40"/>
      <c r="X18" s="38" t="s">
        <v>4</v>
      </c>
      <c r="Y18" s="39"/>
      <c r="Z18" s="40"/>
      <c r="AA18" s="38" t="s">
        <v>30</v>
      </c>
      <c r="AB18" s="39"/>
      <c r="AC18" s="40"/>
      <c r="AD18" s="38" t="s">
        <v>46</v>
      </c>
      <c r="AE18" s="39"/>
      <c r="AF18" s="40"/>
      <c r="AG18" s="47">
        <f>COUNTIF(C18:AF18,"○")</f>
        <v>6</v>
      </c>
      <c r="AH18" s="47">
        <f>COUNTIF(C18:AF18,"●")</f>
        <v>1</v>
      </c>
      <c r="AI18" s="47">
        <f>COUNTIF(C18:AF18,"△")</f>
        <v>1</v>
      </c>
      <c r="AJ18" s="36">
        <f>SUM(C19,F19,I19,L19,O19,R19,U19,X19,AA19,AD19)</f>
        <v>30</v>
      </c>
      <c r="AK18" s="36">
        <f t="shared" ref="AK18" si="11">SUM(E19,H19,K19,N19,Q19,T19,W19,Z19,AC19,AF19)</f>
        <v>6</v>
      </c>
      <c r="AL18" s="36">
        <f t="shared" ref="AL18" si="12">AJ18-AK18</f>
        <v>24</v>
      </c>
      <c r="AM18" s="111">
        <f t="shared" ref="AM18" si="13">AG18*3+AI18*1</f>
        <v>19</v>
      </c>
      <c r="AN18" s="107"/>
      <c r="AO18" s="4"/>
    </row>
    <row r="19" spans="1:41" ht="20.100000000000001" customHeight="1">
      <c r="A19" s="34"/>
      <c r="B19" s="35"/>
      <c r="C19" s="1">
        <v>4</v>
      </c>
      <c r="D19" s="2" t="s">
        <v>10</v>
      </c>
      <c r="E19" s="3">
        <v>0</v>
      </c>
      <c r="F19" s="1"/>
      <c r="G19" s="2" t="s">
        <v>10</v>
      </c>
      <c r="H19" s="3"/>
      <c r="I19" s="1">
        <v>4</v>
      </c>
      <c r="J19" s="2" t="s">
        <v>10</v>
      </c>
      <c r="K19" s="3">
        <v>0</v>
      </c>
      <c r="L19" s="1">
        <v>2</v>
      </c>
      <c r="M19" s="2" t="s">
        <v>10</v>
      </c>
      <c r="N19" s="3">
        <v>0</v>
      </c>
      <c r="O19" s="1">
        <v>2</v>
      </c>
      <c r="P19" s="2" t="s">
        <v>10</v>
      </c>
      <c r="Q19" s="3">
        <v>4</v>
      </c>
      <c r="R19" s="44"/>
      <c r="S19" s="45"/>
      <c r="T19" s="46"/>
      <c r="U19" s="1">
        <v>2</v>
      </c>
      <c r="V19" s="2" t="s">
        <v>10</v>
      </c>
      <c r="W19" s="3">
        <v>0</v>
      </c>
      <c r="X19" s="1">
        <v>2</v>
      </c>
      <c r="Y19" s="2" t="s">
        <v>10</v>
      </c>
      <c r="Z19" s="3">
        <v>2</v>
      </c>
      <c r="AA19" s="1">
        <v>6</v>
      </c>
      <c r="AB19" s="2" t="s">
        <v>10</v>
      </c>
      <c r="AC19" s="3">
        <v>0</v>
      </c>
      <c r="AD19" s="1">
        <v>8</v>
      </c>
      <c r="AE19" s="2" t="s">
        <v>10</v>
      </c>
      <c r="AF19" s="3">
        <v>0</v>
      </c>
      <c r="AG19" s="48"/>
      <c r="AH19" s="48"/>
      <c r="AI19" s="48"/>
      <c r="AJ19" s="37"/>
      <c r="AK19" s="37"/>
      <c r="AL19" s="37"/>
      <c r="AM19" s="112"/>
      <c r="AN19" s="108"/>
      <c r="AO19" s="4"/>
    </row>
    <row r="20" spans="1:41" ht="20.100000000000001" customHeight="1">
      <c r="A20" s="32" t="s">
        <v>20</v>
      </c>
      <c r="B20" s="33"/>
      <c r="C20" s="38" t="s">
        <v>30</v>
      </c>
      <c r="D20" s="39"/>
      <c r="E20" s="40"/>
      <c r="F20" s="49" t="s">
        <v>47</v>
      </c>
      <c r="G20" s="50"/>
      <c r="H20" s="51"/>
      <c r="I20" s="38"/>
      <c r="J20" s="39"/>
      <c r="K20" s="40"/>
      <c r="L20" s="52" t="s">
        <v>47</v>
      </c>
      <c r="M20" s="53"/>
      <c r="N20" s="54"/>
      <c r="O20" s="38"/>
      <c r="P20" s="39"/>
      <c r="Q20" s="40"/>
      <c r="R20" s="38" t="s">
        <v>47</v>
      </c>
      <c r="S20" s="39"/>
      <c r="T20" s="40"/>
      <c r="U20" s="41"/>
      <c r="V20" s="42"/>
      <c r="W20" s="43"/>
      <c r="X20" s="38" t="s">
        <v>47</v>
      </c>
      <c r="Y20" s="39"/>
      <c r="Z20" s="40"/>
      <c r="AA20" s="38" t="s">
        <v>47</v>
      </c>
      <c r="AB20" s="39"/>
      <c r="AC20" s="40"/>
      <c r="AD20" s="38" t="s">
        <v>4</v>
      </c>
      <c r="AE20" s="39"/>
      <c r="AF20" s="40"/>
      <c r="AG20" s="47">
        <f>COUNTIF(C20:AF20,"○")</f>
        <v>1</v>
      </c>
      <c r="AH20" s="47">
        <f>COUNTIF(C20:AF20,"●")</f>
        <v>5</v>
      </c>
      <c r="AI20" s="47">
        <f>COUNTIF(C20:AF20,"△")</f>
        <v>1</v>
      </c>
      <c r="AJ20" s="36">
        <f>SUM(C21,F21,I21,L21,O21,R21,U21,X21,AA21,AD21)</f>
        <v>3</v>
      </c>
      <c r="AK20" s="36">
        <f t="shared" ref="AK20" si="14">SUM(E21,H21,K21,N21,Q21,T21,W21,Z21,AC21,AF21)</f>
        <v>16</v>
      </c>
      <c r="AL20" s="36">
        <f t="shared" ref="AL20" si="15">AJ20-AK20</f>
        <v>-13</v>
      </c>
      <c r="AM20" s="105">
        <f>AG20*3+AI20*1+(-3)</f>
        <v>1</v>
      </c>
      <c r="AN20" s="107"/>
      <c r="AO20" s="4"/>
    </row>
    <row r="21" spans="1:41" ht="20.100000000000001" customHeight="1">
      <c r="A21" s="34"/>
      <c r="B21" s="35"/>
      <c r="C21" s="1">
        <v>1</v>
      </c>
      <c r="D21" s="2" t="s">
        <v>10</v>
      </c>
      <c r="E21" s="3">
        <v>0</v>
      </c>
      <c r="F21" s="21">
        <v>0</v>
      </c>
      <c r="G21" s="22" t="s">
        <v>10</v>
      </c>
      <c r="H21" s="23">
        <v>3</v>
      </c>
      <c r="I21" s="1"/>
      <c r="J21" s="2" t="s">
        <v>10</v>
      </c>
      <c r="K21" s="3"/>
      <c r="L21" s="25">
        <v>0</v>
      </c>
      <c r="M21" s="26" t="s">
        <v>10</v>
      </c>
      <c r="N21" s="27">
        <v>3</v>
      </c>
      <c r="O21" s="1"/>
      <c r="P21" s="2" t="s">
        <v>10</v>
      </c>
      <c r="Q21" s="3"/>
      <c r="R21" s="1">
        <v>0</v>
      </c>
      <c r="S21" s="2" t="s">
        <v>10</v>
      </c>
      <c r="T21" s="3">
        <v>2</v>
      </c>
      <c r="U21" s="44"/>
      <c r="V21" s="45"/>
      <c r="W21" s="46"/>
      <c r="X21" s="1">
        <v>0</v>
      </c>
      <c r="Y21" s="2" t="s">
        <v>10</v>
      </c>
      <c r="Z21" s="3">
        <v>5</v>
      </c>
      <c r="AA21" s="1">
        <v>1</v>
      </c>
      <c r="AB21" s="2" t="s">
        <v>10</v>
      </c>
      <c r="AC21" s="3">
        <v>2</v>
      </c>
      <c r="AD21" s="1">
        <v>1</v>
      </c>
      <c r="AE21" s="2" t="s">
        <v>10</v>
      </c>
      <c r="AF21" s="3">
        <v>1</v>
      </c>
      <c r="AG21" s="48"/>
      <c r="AH21" s="48"/>
      <c r="AI21" s="48"/>
      <c r="AJ21" s="37"/>
      <c r="AK21" s="37"/>
      <c r="AL21" s="37"/>
      <c r="AM21" s="106"/>
      <c r="AN21" s="108"/>
      <c r="AO21" s="4"/>
    </row>
    <row r="22" spans="1:41" ht="20.100000000000001" customHeight="1">
      <c r="A22" s="32" t="s">
        <v>12</v>
      </c>
      <c r="B22" s="33"/>
      <c r="C22" s="38" t="s">
        <v>46</v>
      </c>
      <c r="D22" s="39"/>
      <c r="E22" s="40"/>
      <c r="F22" s="38" t="s">
        <v>30</v>
      </c>
      <c r="G22" s="39"/>
      <c r="H22" s="40"/>
      <c r="I22" s="38"/>
      <c r="J22" s="39"/>
      <c r="K22" s="40"/>
      <c r="L22" s="38" t="s">
        <v>4</v>
      </c>
      <c r="M22" s="39"/>
      <c r="N22" s="40"/>
      <c r="O22" s="38"/>
      <c r="P22" s="39"/>
      <c r="Q22" s="40"/>
      <c r="R22" s="38" t="s">
        <v>4</v>
      </c>
      <c r="S22" s="39"/>
      <c r="T22" s="40"/>
      <c r="U22" s="38" t="s">
        <v>30</v>
      </c>
      <c r="V22" s="39"/>
      <c r="W22" s="40"/>
      <c r="X22" s="41"/>
      <c r="Y22" s="42"/>
      <c r="Z22" s="43"/>
      <c r="AA22" s="38" t="s">
        <v>30</v>
      </c>
      <c r="AB22" s="39"/>
      <c r="AC22" s="40"/>
      <c r="AD22" s="38" t="s">
        <v>4</v>
      </c>
      <c r="AE22" s="39"/>
      <c r="AF22" s="40"/>
      <c r="AG22" s="47">
        <f>COUNTIF(C22:AF22,"○")</f>
        <v>4</v>
      </c>
      <c r="AH22" s="47">
        <f>COUNTIF(C22:AF22,"●")</f>
        <v>0</v>
      </c>
      <c r="AI22" s="47">
        <f>COUNTIF(C22:AF22,"△")</f>
        <v>3</v>
      </c>
      <c r="AJ22" s="36">
        <f>SUM(C23,F23,I23,L23,O23,R23,U23,X23,AA23,AD23)</f>
        <v>20</v>
      </c>
      <c r="AK22" s="36">
        <f t="shared" ref="AK22" si="16">SUM(E23,H23,K23,N23,Q23,T23,W23,Z23,AC23,AF23)</f>
        <v>8</v>
      </c>
      <c r="AL22" s="36">
        <f t="shared" ref="AL22" si="17">AJ22-AK22</f>
        <v>12</v>
      </c>
      <c r="AM22" s="111">
        <f t="shared" ref="AM22" si="18">AG22*3+AI22*1</f>
        <v>15</v>
      </c>
      <c r="AN22" s="107"/>
      <c r="AO22" s="4"/>
    </row>
    <row r="23" spans="1:41" ht="19.5" customHeight="1">
      <c r="A23" s="34"/>
      <c r="B23" s="35"/>
      <c r="C23" s="1">
        <v>5</v>
      </c>
      <c r="D23" s="2" t="s">
        <v>10</v>
      </c>
      <c r="E23" s="3">
        <v>1</v>
      </c>
      <c r="F23" s="1">
        <v>3</v>
      </c>
      <c r="G23" s="2" t="s">
        <v>10</v>
      </c>
      <c r="H23" s="3">
        <v>2</v>
      </c>
      <c r="I23" s="1"/>
      <c r="J23" s="2" t="s">
        <v>10</v>
      </c>
      <c r="K23" s="3"/>
      <c r="L23" s="1">
        <v>2</v>
      </c>
      <c r="M23" s="2" t="s">
        <v>10</v>
      </c>
      <c r="N23" s="3">
        <v>2</v>
      </c>
      <c r="O23" s="1"/>
      <c r="P23" s="2" t="s">
        <v>10</v>
      </c>
      <c r="Q23" s="3"/>
      <c r="R23" s="1">
        <v>2</v>
      </c>
      <c r="S23" s="2" t="s">
        <v>10</v>
      </c>
      <c r="T23" s="3">
        <v>2</v>
      </c>
      <c r="U23" s="1">
        <v>5</v>
      </c>
      <c r="V23" s="2" t="s">
        <v>10</v>
      </c>
      <c r="W23" s="3">
        <v>0</v>
      </c>
      <c r="X23" s="44"/>
      <c r="Y23" s="45"/>
      <c r="Z23" s="46"/>
      <c r="AA23" s="1">
        <v>2</v>
      </c>
      <c r="AB23" s="2" t="s">
        <v>10</v>
      </c>
      <c r="AC23" s="3">
        <v>0</v>
      </c>
      <c r="AD23" s="1">
        <v>1</v>
      </c>
      <c r="AE23" s="2" t="s">
        <v>10</v>
      </c>
      <c r="AF23" s="3">
        <v>1</v>
      </c>
      <c r="AG23" s="48"/>
      <c r="AH23" s="48"/>
      <c r="AI23" s="48"/>
      <c r="AJ23" s="37"/>
      <c r="AK23" s="37"/>
      <c r="AL23" s="37"/>
      <c r="AM23" s="112"/>
      <c r="AN23" s="108"/>
      <c r="AO23" s="4"/>
    </row>
    <row r="24" spans="1:41" ht="19.5" customHeight="1">
      <c r="A24" s="32" t="s">
        <v>13</v>
      </c>
      <c r="B24" s="33"/>
      <c r="C24" s="38" t="s">
        <v>4</v>
      </c>
      <c r="D24" s="39"/>
      <c r="E24" s="40"/>
      <c r="F24" s="38" t="s">
        <v>46</v>
      </c>
      <c r="G24" s="39"/>
      <c r="H24" s="40"/>
      <c r="I24" s="38" t="s">
        <v>48</v>
      </c>
      <c r="J24" s="39"/>
      <c r="K24" s="40"/>
      <c r="L24" s="55" t="s">
        <v>30</v>
      </c>
      <c r="M24" s="56"/>
      <c r="N24" s="57"/>
      <c r="O24" s="38"/>
      <c r="P24" s="39"/>
      <c r="Q24" s="40"/>
      <c r="R24" s="38" t="s">
        <v>47</v>
      </c>
      <c r="S24" s="39"/>
      <c r="T24" s="40"/>
      <c r="U24" s="38" t="s">
        <v>30</v>
      </c>
      <c r="V24" s="39"/>
      <c r="W24" s="40"/>
      <c r="X24" s="38" t="s">
        <v>47</v>
      </c>
      <c r="Y24" s="39"/>
      <c r="Z24" s="40"/>
      <c r="AA24" s="41"/>
      <c r="AB24" s="42"/>
      <c r="AC24" s="43"/>
      <c r="AD24" s="38"/>
      <c r="AE24" s="39"/>
      <c r="AF24" s="40"/>
      <c r="AG24" s="47">
        <f>COUNTIF(C24:AF24,"○")</f>
        <v>3</v>
      </c>
      <c r="AH24" s="47">
        <f>COUNTIF(C24:AF24,"●")</f>
        <v>3</v>
      </c>
      <c r="AI24" s="47">
        <f>COUNTIF(C24:AF24,"△")</f>
        <v>1</v>
      </c>
      <c r="AJ24" s="36">
        <f>SUM(C25,F25,I25,L25,O25,R25,U25,X25,AA25,AD25)</f>
        <v>7</v>
      </c>
      <c r="AK24" s="36">
        <f t="shared" ref="AK24" si="19">SUM(E25,H25,K25,N25,Q25,T25,W25,Z25,AC25,AF25)</f>
        <v>11</v>
      </c>
      <c r="AL24" s="36">
        <f t="shared" ref="AL24" si="20">AJ24-AK24</f>
        <v>-4</v>
      </c>
      <c r="AM24" s="111">
        <f t="shared" ref="AM24" si="21">AG24*3+AI24*1</f>
        <v>10</v>
      </c>
      <c r="AN24" s="107"/>
      <c r="AO24" s="24" t="s">
        <v>55</v>
      </c>
    </row>
    <row r="25" spans="1:41" ht="19.5" customHeight="1">
      <c r="A25" s="34"/>
      <c r="B25" s="35"/>
      <c r="C25" s="1">
        <v>0</v>
      </c>
      <c r="D25" s="2" t="s">
        <v>10</v>
      </c>
      <c r="E25" s="3">
        <v>0</v>
      </c>
      <c r="F25" s="1">
        <v>2</v>
      </c>
      <c r="G25" s="2" t="s">
        <v>10</v>
      </c>
      <c r="H25" s="3">
        <v>1</v>
      </c>
      <c r="I25" s="1">
        <v>0</v>
      </c>
      <c r="J25" s="2" t="s">
        <v>10</v>
      </c>
      <c r="K25" s="3">
        <v>1</v>
      </c>
      <c r="L25" s="28">
        <v>3</v>
      </c>
      <c r="M25" s="29" t="s">
        <v>10</v>
      </c>
      <c r="N25" s="30">
        <v>0</v>
      </c>
      <c r="O25" s="1"/>
      <c r="P25" s="2" t="s">
        <v>10</v>
      </c>
      <c r="Q25" s="3"/>
      <c r="R25" s="1">
        <v>0</v>
      </c>
      <c r="S25" s="2" t="s">
        <v>10</v>
      </c>
      <c r="T25" s="3">
        <v>6</v>
      </c>
      <c r="U25" s="1">
        <v>2</v>
      </c>
      <c r="V25" s="2" t="s">
        <v>10</v>
      </c>
      <c r="W25" s="3">
        <v>1</v>
      </c>
      <c r="X25" s="1">
        <v>0</v>
      </c>
      <c r="Y25" s="2" t="s">
        <v>10</v>
      </c>
      <c r="Z25" s="3">
        <v>2</v>
      </c>
      <c r="AA25" s="44"/>
      <c r="AB25" s="45"/>
      <c r="AC25" s="46"/>
      <c r="AD25" s="1"/>
      <c r="AE25" s="2" t="s">
        <v>10</v>
      </c>
      <c r="AF25" s="3"/>
      <c r="AG25" s="48"/>
      <c r="AH25" s="48"/>
      <c r="AI25" s="48"/>
      <c r="AJ25" s="37"/>
      <c r="AK25" s="37"/>
      <c r="AL25" s="37"/>
      <c r="AM25" s="112"/>
      <c r="AN25" s="108"/>
      <c r="AO25" s="4"/>
    </row>
    <row r="26" spans="1:41" ht="19.5" customHeight="1">
      <c r="A26" s="32" t="s">
        <v>33</v>
      </c>
      <c r="B26" s="33"/>
      <c r="C26" s="55" t="s">
        <v>30</v>
      </c>
      <c r="D26" s="56"/>
      <c r="E26" s="57"/>
      <c r="F26" s="38" t="s">
        <v>30</v>
      </c>
      <c r="G26" s="39"/>
      <c r="H26" s="40"/>
      <c r="I26" s="38" t="s">
        <v>47</v>
      </c>
      <c r="J26" s="39"/>
      <c r="K26" s="40"/>
      <c r="L26" s="38"/>
      <c r="M26" s="39"/>
      <c r="N26" s="40"/>
      <c r="O26" s="38" t="s">
        <v>47</v>
      </c>
      <c r="P26" s="39"/>
      <c r="Q26" s="40"/>
      <c r="R26" s="38" t="s">
        <v>48</v>
      </c>
      <c r="S26" s="39"/>
      <c r="T26" s="40"/>
      <c r="U26" s="38" t="s">
        <v>4</v>
      </c>
      <c r="V26" s="39"/>
      <c r="W26" s="40"/>
      <c r="X26" s="38" t="s">
        <v>4</v>
      </c>
      <c r="Y26" s="39"/>
      <c r="Z26" s="40"/>
      <c r="AA26" s="113"/>
      <c r="AB26" s="114"/>
      <c r="AC26" s="115"/>
      <c r="AD26" s="41"/>
      <c r="AE26" s="42"/>
      <c r="AF26" s="43"/>
      <c r="AG26" s="47">
        <f>COUNTIF(C26:AF26,"○")</f>
        <v>2</v>
      </c>
      <c r="AH26" s="47">
        <f>COUNTIF(C26:AF26,"●")</f>
        <v>3</v>
      </c>
      <c r="AI26" s="47">
        <f>COUNTIF(C26:AF26,"△")</f>
        <v>2</v>
      </c>
      <c r="AJ26" s="36">
        <f>SUM(C27,F27,I27,L27,O27,R27,U27,X27,AA27,AD27)</f>
        <v>6</v>
      </c>
      <c r="AK26" s="36">
        <f t="shared" ref="AK26" si="22">SUM(E27,H27,K27,N27,Q27,T27,W27,Z27,AC27,AF27)</f>
        <v>17</v>
      </c>
      <c r="AL26" s="36">
        <f t="shared" ref="AL26" si="23">AJ26-AK26</f>
        <v>-11</v>
      </c>
      <c r="AM26" s="111">
        <f t="shared" ref="AM26" si="24">AG26*3+AI26*1</f>
        <v>8</v>
      </c>
      <c r="AN26" s="107"/>
      <c r="AO26" s="24" t="s">
        <v>56</v>
      </c>
    </row>
    <row r="27" spans="1:41" ht="19.5" customHeight="1">
      <c r="A27" s="34"/>
      <c r="B27" s="35"/>
      <c r="C27" s="28">
        <v>3</v>
      </c>
      <c r="D27" s="29" t="s">
        <v>10</v>
      </c>
      <c r="E27" s="30">
        <v>0</v>
      </c>
      <c r="F27" s="1">
        <v>1</v>
      </c>
      <c r="G27" s="2" t="s">
        <v>10</v>
      </c>
      <c r="H27" s="3">
        <v>0</v>
      </c>
      <c r="I27" s="1">
        <v>0</v>
      </c>
      <c r="J27" s="2" t="s">
        <v>10</v>
      </c>
      <c r="K27" s="3">
        <v>4</v>
      </c>
      <c r="L27" s="1"/>
      <c r="M27" s="2" t="s">
        <v>10</v>
      </c>
      <c r="N27" s="3"/>
      <c r="O27" s="1">
        <v>0</v>
      </c>
      <c r="P27" s="2" t="s">
        <v>10</v>
      </c>
      <c r="Q27" s="3">
        <v>3</v>
      </c>
      <c r="R27" s="1">
        <v>0</v>
      </c>
      <c r="S27" s="2" t="s">
        <v>10</v>
      </c>
      <c r="T27" s="3">
        <v>8</v>
      </c>
      <c r="U27" s="1">
        <v>1</v>
      </c>
      <c r="V27" s="2" t="s">
        <v>10</v>
      </c>
      <c r="W27" s="3">
        <v>1</v>
      </c>
      <c r="X27" s="1">
        <v>1</v>
      </c>
      <c r="Y27" s="2" t="s">
        <v>10</v>
      </c>
      <c r="Z27" s="3">
        <v>1</v>
      </c>
      <c r="AA27" s="1"/>
      <c r="AB27" s="2" t="s">
        <v>10</v>
      </c>
      <c r="AC27" s="3"/>
      <c r="AD27" s="44"/>
      <c r="AE27" s="45"/>
      <c r="AF27" s="46"/>
      <c r="AG27" s="48"/>
      <c r="AH27" s="48"/>
      <c r="AI27" s="48"/>
      <c r="AJ27" s="37"/>
      <c r="AK27" s="37"/>
      <c r="AL27" s="37"/>
      <c r="AM27" s="112"/>
      <c r="AN27" s="108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</row>
    <row r="2" spans="1:41" ht="20.100000000000001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30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93"/>
      <c r="G4" s="7"/>
      <c r="H4" s="7"/>
      <c r="I4" s="95"/>
      <c r="J4" s="15"/>
      <c r="K4" s="15"/>
      <c r="L4" s="97"/>
      <c r="M4" s="17"/>
      <c r="N4" s="17"/>
      <c r="O4" s="99"/>
      <c r="P4" s="19"/>
      <c r="Q4" s="19"/>
      <c r="R4" s="95"/>
      <c r="S4" s="15"/>
      <c r="T4" s="15"/>
      <c r="U4" s="97"/>
      <c r="V4" s="17"/>
      <c r="W4" s="17"/>
      <c r="X4" s="97"/>
      <c r="Y4" s="17"/>
      <c r="Z4" s="17"/>
      <c r="AA4" s="97"/>
      <c r="AB4" s="17"/>
      <c r="AC4" s="17"/>
      <c r="AD4" s="95"/>
      <c r="AE4" s="15"/>
      <c r="AF4" s="15"/>
      <c r="AG4" s="4"/>
      <c r="AH4" s="4"/>
      <c r="AI4" s="4"/>
      <c r="AJ4" s="4"/>
      <c r="AK4" s="5" t="s">
        <v>2</v>
      </c>
      <c r="AL4" s="5" t="s">
        <v>50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94"/>
      <c r="G5" s="8"/>
      <c r="H5" s="8"/>
      <c r="I5" s="96"/>
      <c r="J5" s="16"/>
      <c r="K5" s="16"/>
      <c r="L5" s="98"/>
      <c r="M5" s="18"/>
      <c r="N5" s="18"/>
      <c r="O5" s="100"/>
      <c r="P5" s="20"/>
      <c r="Q5" s="20"/>
      <c r="R5" s="96"/>
      <c r="S5" s="16"/>
      <c r="T5" s="16"/>
      <c r="U5" s="98"/>
      <c r="V5" s="18"/>
      <c r="W5" s="18"/>
      <c r="X5" s="98"/>
      <c r="Y5" s="18"/>
      <c r="Z5" s="18"/>
      <c r="AA5" s="98"/>
      <c r="AB5" s="18"/>
      <c r="AC5" s="18"/>
      <c r="AD5" s="96"/>
      <c r="AE5" s="16"/>
      <c r="AF5" s="15"/>
      <c r="AG5" s="4"/>
      <c r="AH5" s="4"/>
      <c r="AI5" s="4"/>
      <c r="AJ5" s="4"/>
      <c r="AK5" s="5" t="s">
        <v>3</v>
      </c>
      <c r="AL5" s="5" t="s">
        <v>52</v>
      </c>
      <c r="AM5" s="6" t="s">
        <v>1</v>
      </c>
      <c r="AN5" s="5">
        <v>1</v>
      </c>
      <c r="AO5" s="4"/>
    </row>
    <row r="6" spans="1:41" ht="20.100000000000001" customHeight="1">
      <c r="A6" s="58" t="s">
        <v>5</v>
      </c>
      <c r="B6" s="59"/>
      <c r="C6" s="62" t="s">
        <v>19</v>
      </c>
      <c r="D6" s="63"/>
      <c r="E6" s="64"/>
      <c r="F6" s="80" t="s">
        <v>34</v>
      </c>
      <c r="G6" s="81"/>
      <c r="H6" s="82"/>
      <c r="I6" s="79" t="s">
        <v>18</v>
      </c>
      <c r="J6" s="122"/>
      <c r="K6" s="123"/>
      <c r="L6" s="62" t="s">
        <v>36</v>
      </c>
      <c r="M6" s="117"/>
      <c r="N6" s="118"/>
      <c r="O6" s="79" t="s">
        <v>38</v>
      </c>
      <c r="P6" s="122"/>
      <c r="Q6" s="123"/>
      <c r="R6" s="62" t="s">
        <v>25</v>
      </c>
      <c r="S6" s="117"/>
      <c r="T6" s="118"/>
      <c r="U6" s="62" t="s">
        <v>16</v>
      </c>
      <c r="V6" s="117"/>
      <c r="W6" s="118"/>
      <c r="X6" s="62" t="s">
        <v>27</v>
      </c>
      <c r="Y6" s="117"/>
      <c r="Z6" s="118"/>
      <c r="AA6" s="62" t="s">
        <v>40</v>
      </c>
      <c r="AB6" s="63"/>
      <c r="AC6" s="64"/>
      <c r="AD6" s="62" t="s">
        <v>44</v>
      </c>
      <c r="AE6" s="63"/>
      <c r="AF6" s="64"/>
      <c r="AG6" s="36" t="s">
        <v>0</v>
      </c>
      <c r="AH6" s="36" t="s">
        <v>2</v>
      </c>
      <c r="AI6" s="36" t="s">
        <v>3</v>
      </c>
      <c r="AJ6" s="109" t="s">
        <v>6</v>
      </c>
      <c r="AK6" s="109" t="s">
        <v>7</v>
      </c>
      <c r="AL6" s="101" t="s">
        <v>8</v>
      </c>
      <c r="AM6" s="58" t="s">
        <v>1</v>
      </c>
      <c r="AN6" s="103" t="s">
        <v>9</v>
      </c>
      <c r="AO6" s="4"/>
    </row>
    <row r="7" spans="1:41" ht="20.100000000000001" customHeight="1">
      <c r="A7" s="60"/>
      <c r="B7" s="61"/>
      <c r="C7" s="65"/>
      <c r="D7" s="66"/>
      <c r="E7" s="67"/>
      <c r="F7" s="83"/>
      <c r="G7" s="84"/>
      <c r="H7" s="85"/>
      <c r="I7" s="124"/>
      <c r="J7" s="125"/>
      <c r="K7" s="126"/>
      <c r="L7" s="119"/>
      <c r="M7" s="120"/>
      <c r="N7" s="121"/>
      <c r="O7" s="124"/>
      <c r="P7" s="125"/>
      <c r="Q7" s="126"/>
      <c r="R7" s="119"/>
      <c r="S7" s="120"/>
      <c r="T7" s="121"/>
      <c r="U7" s="119"/>
      <c r="V7" s="120"/>
      <c r="W7" s="121"/>
      <c r="X7" s="119"/>
      <c r="Y7" s="120"/>
      <c r="Z7" s="121"/>
      <c r="AA7" s="65"/>
      <c r="AB7" s="66"/>
      <c r="AC7" s="67"/>
      <c r="AD7" s="65"/>
      <c r="AE7" s="66"/>
      <c r="AF7" s="67"/>
      <c r="AG7" s="37"/>
      <c r="AH7" s="37"/>
      <c r="AI7" s="37"/>
      <c r="AJ7" s="110"/>
      <c r="AK7" s="110"/>
      <c r="AL7" s="102"/>
      <c r="AM7" s="60"/>
      <c r="AN7" s="104"/>
      <c r="AO7" s="4"/>
    </row>
    <row r="8" spans="1:41" ht="20.100000000000001" customHeight="1">
      <c r="A8" s="32" t="s">
        <v>19</v>
      </c>
      <c r="B8" s="33"/>
      <c r="C8" s="41"/>
      <c r="D8" s="42"/>
      <c r="E8" s="43"/>
      <c r="F8" s="38" t="s">
        <v>30</v>
      </c>
      <c r="G8" s="39"/>
      <c r="H8" s="40"/>
      <c r="I8" s="38" t="s">
        <v>30</v>
      </c>
      <c r="J8" s="39"/>
      <c r="K8" s="40"/>
      <c r="L8" s="38" t="s">
        <v>30</v>
      </c>
      <c r="M8" s="39"/>
      <c r="N8" s="40"/>
      <c r="O8" s="38"/>
      <c r="P8" s="39"/>
      <c r="Q8" s="40"/>
      <c r="R8" s="38" t="s">
        <v>30</v>
      </c>
      <c r="S8" s="39"/>
      <c r="T8" s="40"/>
      <c r="U8" s="133" t="s">
        <v>4</v>
      </c>
      <c r="V8" s="134"/>
      <c r="W8" s="135"/>
      <c r="X8" s="38"/>
      <c r="Y8" s="39"/>
      <c r="Z8" s="40"/>
      <c r="AA8" s="38" t="s">
        <v>30</v>
      </c>
      <c r="AB8" s="39"/>
      <c r="AC8" s="40"/>
      <c r="AD8" s="38" t="s">
        <v>30</v>
      </c>
      <c r="AE8" s="39"/>
      <c r="AF8" s="40"/>
      <c r="AG8" s="47">
        <f>COUNTIF(C8:AF8,"○")</f>
        <v>6</v>
      </c>
      <c r="AH8" s="47">
        <f>COUNTIF(C8:AF8,"●")</f>
        <v>0</v>
      </c>
      <c r="AI8" s="47">
        <f>COUNTIF(C8:AF8,"△")</f>
        <v>1</v>
      </c>
      <c r="AJ8" s="36">
        <f>SUM(C9,F9,I9,L9,O9,R9,U9,X9,AA9,AD9)</f>
        <v>29</v>
      </c>
      <c r="AK8" s="36">
        <f>SUM(E9,H9,K9,N9,Q9,T9,W9,Z9,AC9,AF9)</f>
        <v>4</v>
      </c>
      <c r="AL8" s="36">
        <f>AJ8-AK8</f>
        <v>25</v>
      </c>
      <c r="AM8" s="111">
        <f>AG8*3+AI8*1</f>
        <v>19</v>
      </c>
      <c r="AN8" s="107"/>
      <c r="AO8" s="4"/>
    </row>
    <row r="9" spans="1:41" ht="20.100000000000001" customHeight="1">
      <c r="A9" s="34"/>
      <c r="B9" s="35"/>
      <c r="C9" s="44"/>
      <c r="D9" s="45"/>
      <c r="E9" s="46"/>
      <c r="F9" s="1">
        <v>2</v>
      </c>
      <c r="G9" s="2" t="s">
        <v>10</v>
      </c>
      <c r="H9" s="3">
        <v>0</v>
      </c>
      <c r="I9" s="1">
        <v>1</v>
      </c>
      <c r="J9" s="2" t="s">
        <v>10</v>
      </c>
      <c r="K9" s="3">
        <v>0</v>
      </c>
      <c r="L9" s="1">
        <v>4</v>
      </c>
      <c r="M9" s="2" t="s">
        <v>10</v>
      </c>
      <c r="N9" s="3">
        <v>1</v>
      </c>
      <c r="O9" s="1"/>
      <c r="P9" s="2" t="s">
        <v>10</v>
      </c>
      <c r="Q9" s="3"/>
      <c r="R9" s="1">
        <v>4</v>
      </c>
      <c r="S9" s="2" t="s">
        <v>10</v>
      </c>
      <c r="T9" s="3">
        <v>1</v>
      </c>
      <c r="U9" s="136">
        <v>1</v>
      </c>
      <c r="V9" s="137" t="s">
        <v>10</v>
      </c>
      <c r="W9" s="138">
        <v>1</v>
      </c>
      <c r="X9" s="1"/>
      <c r="Y9" s="2" t="s">
        <v>10</v>
      </c>
      <c r="Z9" s="3"/>
      <c r="AA9" s="1">
        <v>1</v>
      </c>
      <c r="AB9" s="2" t="s">
        <v>10</v>
      </c>
      <c r="AC9" s="3">
        <v>0</v>
      </c>
      <c r="AD9" s="1">
        <v>16</v>
      </c>
      <c r="AE9" s="2" t="s">
        <v>10</v>
      </c>
      <c r="AF9" s="3">
        <v>1</v>
      </c>
      <c r="AG9" s="48"/>
      <c r="AH9" s="48"/>
      <c r="AI9" s="48"/>
      <c r="AJ9" s="37"/>
      <c r="AK9" s="37"/>
      <c r="AL9" s="37"/>
      <c r="AM9" s="112"/>
      <c r="AN9" s="108"/>
      <c r="AO9" s="4"/>
    </row>
    <row r="10" spans="1:41" ht="20.100000000000001" customHeight="1">
      <c r="A10" s="32" t="s">
        <v>35</v>
      </c>
      <c r="B10" s="33"/>
      <c r="C10" s="38" t="s">
        <v>47</v>
      </c>
      <c r="D10" s="39"/>
      <c r="E10" s="40"/>
      <c r="F10" s="41"/>
      <c r="G10" s="42"/>
      <c r="H10" s="43"/>
      <c r="I10" s="38"/>
      <c r="J10" s="39"/>
      <c r="K10" s="40"/>
      <c r="L10" s="38" t="s">
        <v>4</v>
      </c>
      <c r="M10" s="39"/>
      <c r="N10" s="40"/>
      <c r="O10" s="38" t="s">
        <v>30</v>
      </c>
      <c r="P10" s="39"/>
      <c r="Q10" s="40"/>
      <c r="R10" s="38" t="s">
        <v>30</v>
      </c>
      <c r="S10" s="39"/>
      <c r="T10" s="40"/>
      <c r="U10" s="38" t="s">
        <v>30</v>
      </c>
      <c r="V10" s="39"/>
      <c r="W10" s="40"/>
      <c r="X10" s="38" t="s">
        <v>4</v>
      </c>
      <c r="Y10" s="39"/>
      <c r="Z10" s="40"/>
      <c r="AA10" s="38"/>
      <c r="AB10" s="39"/>
      <c r="AC10" s="40"/>
      <c r="AD10" s="38"/>
      <c r="AE10" s="39"/>
      <c r="AF10" s="40"/>
      <c r="AG10" s="47">
        <f>COUNTIF(C10:AF10,"○")</f>
        <v>3</v>
      </c>
      <c r="AH10" s="47">
        <f>COUNTIF(C10:AF10,"●")</f>
        <v>1</v>
      </c>
      <c r="AI10" s="47">
        <f>COUNTIF(C10:AF10,"△")</f>
        <v>2</v>
      </c>
      <c r="AJ10" s="36">
        <f>SUM(C11,F11,I11,L11,O11,R11,U11,X11,AA11,AD11)</f>
        <v>12</v>
      </c>
      <c r="AK10" s="36">
        <f>SUM(E11,H11,K11,N11,Q11,T11,W11,Z11,AC11,AF11)</f>
        <v>8</v>
      </c>
      <c r="AL10" s="36">
        <f>AJ10-AK10</f>
        <v>4</v>
      </c>
      <c r="AM10" s="111">
        <f>AG10*3+AI10*1</f>
        <v>11</v>
      </c>
      <c r="AN10" s="107"/>
      <c r="AO10" s="4"/>
    </row>
    <row r="11" spans="1:41" ht="20.100000000000001" customHeight="1">
      <c r="A11" s="34"/>
      <c r="B11" s="35"/>
      <c r="C11" s="1">
        <v>0</v>
      </c>
      <c r="D11" s="2" t="s">
        <v>10</v>
      </c>
      <c r="E11" s="3">
        <v>2</v>
      </c>
      <c r="F11" s="44"/>
      <c r="G11" s="45"/>
      <c r="H11" s="46"/>
      <c r="I11" s="1"/>
      <c r="J11" s="2" t="s">
        <v>10</v>
      </c>
      <c r="K11" s="3"/>
      <c r="L11" s="1">
        <v>1</v>
      </c>
      <c r="M11" s="2" t="s">
        <v>10</v>
      </c>
      <c r="N11" s="3">
        <v>1</v>
      </c>
      <c r="O11" s="1">
        <v>2</v>
      </c>
      <c r="P11" s="2" t="s">
        <v>10</v>
      </c>
      <c r="Q11" s="3">
        <v>0</v>
      </c>
      <c r="R11" s="1">
        <v>5</v>
      </c>
      <c r="S11" s="2" t="s">
        <v>10</v>
      </c>
      <c r="T11" s="3">
        <v>2</v>
      </c>
      <c r="U11" s="1">
        <v>1</v>
      </c>
      <c r="V11" s="2" t="s">
        <v>10</v>
      </c>
      <c r="W11" s="3">
        <v>0</v>
      </c>
      <c r="X11" s="1">
        <v>3</v>
      </c>
      <c r="Y11" s="2" t="s">
        <v>10</v>
      </c>
      <c r="Z11" s="3">
        <v>3</v>
      </c>
      <c r="AA11" s="1"/>
      <c r="AB11" s="2" t="s">
        <v>10</v>
      </c>
      <c r="AC11" s="3"/>
      <c r="AD11" s="1"/>
      <c r="AE11" s="2" t="s">
        <v>10</v>
      </c>
      <c r="AF11" s="3"/>
      <c r="AG11" s="48"/>
      <c r="AH11" s="48"/>
      <c r="AI11" s="48"/>
      <c r="AJ11" s="37"/>
      <c r="AK11" s="37"/>
      <c r="AL11" s="37"/>
      <c r="AM11" s="112"/>
      <c r="AN11" s="108"/>
      <c r="AO11" s="4"/>
    </row>
    <row r="12" spans="1:41" ht="20.100000000000001" customHeight="1">
      <c r="A12" s="32" t="s">
        <v>18</v>
      </c>
      <c r="B12" s="33"/>
      <c r="C12" s="38" t="s">
        <v>47</v>
      </c>
      <c r="D12" s="39"/>
      <c r="E12" s="40"/>
      <c r="F12" s="113"/>
      <c r="G12" s="114"/>
      <c r="H12" s="115"/>
      <c r="I12" s="41"/>
      <c r="J12" s="42"/>
      <c r="K12" s="43"/>
      <c r="L12" s="38" t="s">
        <v>4</v>
      </c>
      <c r="M12" s="39"/>
      <c r="N12" s="40"/>
      <c r="O12" s="38" t="s">
        <v>30</v>
      </c>
      <c r="P12" s="39"/>
      <c r="Q12" s="40"/>
      <c r="R12" s="133" t="s">
        <v>30</v>
      </c>
      <c r="S12" s="134"/>
      <c r="T12" s="135"/>
      <c r="U12" s="38" t="s">
        <v>4</v>
      </c>
      <c r="V12" s="39"/>
      <c r="W12" s="40"/>
      <c r="X12" s="38" t="s">
        <v>30</v>
      </c>
      <c r="Y12" s="39"/>
      <c r="Z12" s="40"/>
      <c r="AA12" s="38" t="s">
        <v>49</v>
      </c>
      <c r="AB12" s="39"/>
      <c r="AC12" s="40"/>
      <c r="AD12" s="38" t="s">
        <v>30</v>
      </c>
      <c r="AE12" s="39"/>
      <c r="AF12" s="40"/>
      <c r="AG12" s="47">
        <f>COUNTIF(C12:AF12,"○")</f>
        <v>5</v>
      </c>
      <c r="AH12" s="47">
        <f>COUNTIF(C12:AF12,"●")</f>
        <v>1</v>
      </c>
      <c r="AI12" s="47">
        <f>COUNTIF(C12:AF12,"△")</f>
        <v>2</v>
      </c>
      <c r="AJ12" s="36">
        <f>SUM(C13,F13,I13,L13,O13,R13,U13,X13,AA13,AD13)</f>
        <v>23</v>
      </c>
      <c r="AK12" s="36">
        <f>SUM(E13,H13,K13,N13,Q13,T13,W13,Z13,AC13,AF13)</f>
        <v>5</v>
      </c>
      <c r="AL12" s="36">
        <f>AJ12-AK12</f>
        <v>18</v>
      </c>
      <c r="AM12" s="111">
        <f>AG12*3+AI12*1</f>
        <v>17</v>
      </c>
      <c r="AN12" s="107"/>
      <c r="AO12" s="4"/>
    </row>
    <row r="13" spans="1:41" ht="20.100000000000001" customHeight="1">
      <c r="A13" s="34"/>
      <c r="B13" s="35"/>
      <c r="C13" s="1">
        <v>0</v>
      </c>
      <c r="D13" s="2" t="s">
        <v>10</v>
      </c>
      <c r="E13" s="3">
        <v>1</v>
      </c>
      <c r="F13" s="1"/>
      <c r="G13" s="2" t="s">
        <v>10</v>
      </c>
      <c r="H13" s="3"/>
      <c r="I13" s="44"/>
      <c r="J13" s="45"/>
      <c r="K13" s="46"/>
      <c r="L13" s="1">
        <v>0</v>
      </c>
      <c r="M13" s="2" t="s">
        <v>10</v>
      </c>
      <c r="N13" s="3">
        <v>0</v>
      </c>
      <c r="O13" s="1">
        <v>2</v>
      </c>
      <c r="P13" s="2" t="s">
        <v>10</v>
      </c>
      <c r="Q13" s="3">
        <v>0</v>
      </c>
      <c r="R13" s="136">
        <v>8</v>
      </c>
      <c r="S13" s="137" t="s">
        <v>10</v>
      </c>
      <c r="T13" s="138">
        <v>2</v>
      </c>
      <c r="U13" s="1">
        <v>1</v>
      </c>
      <c r="V13" s="2" t="s">
        <v>10</v>
      </c>
      <c r="W13" s="3">
        <v>1</v>
      </c>
      <c r="X13" s="1">
        <v>3</v>
      </c>
      <c r="Y13" s="2" t="s">
        <v>10</v>
      </c>
      <c r="Z13" s="3">
        <v>1</v>
      </c>
      <c r="AA13" s="1">
        <v>2</v>
      </c>
      <c r="AB13" s="2" t="s">
        <v>10</v>
      </c>
      <c r="AC13" s="3">
        <v>0</v>
      </c>
      <c r="AD13" s="1">
        <v>7</v>
      </c>
      <c r="AE13" s="2" t="s">
        <v>10</v>
      </c>
      <c r="AF13" s="3">
        <v>0</v>
      </c>
      <c r="AG13" s="48"/>
      <c r="AH13" s="48"/>
      <c r="AI13" s="48"/>
      <c r="AJ13" s="37"/>
      <c r="AK13" s="37"/>
      <c r="AL13" s="37"/>
      <c r="AM13" s="112"/>
      <c r="AN13" s="108"/>
      <c r="AO13" s="4"/>
    </row>
    <row r="14" spans="1:41" ht="20.100000000000001" customHeight="1">
      <c r="A14" s="32" t="s">
        <v>37</v>
      </c>
      <c r="B14" s="33"/>
      <c r="C14" s="38" t="s">
        <v>47</v>
      </c>
      <c r="D14" s="39"/>
      <c r="E14" s="40"/>
      <c r="F14" s="38" t="s">
        <v>4</v>
      </c>
      <c r="G14" s="39"/>
      <c r="H14" s="40"/>
      <c r="I14" s="38" t="s">
        <v>4</v>
      </c>
      <c r="J14" s="39"/>
      <c r="K14" s="40"/>
      <c r="L14" s="41"/>
      <c r="M14" s="42"/>
      <c r="N14" s="43"/>
      <c r="O14" s="38" t="s">
        <v>4</v>
      </c>
      <c r="P14" s="39"/>
      <c r="Q14" s="40"/>
      <c r="R14" s="38" t="s">
        <v>47</v>
      </c>
      <c r="S14" s="39"/>
      <c r="T14" s="40"/>
      <c r="U14" s="38" t="s">
        <v>30</v>
      </c>
      <c r="V14" s="39"/>
      <c r="W14" s="40"/>
      <c r="X14" s="38"/>
      <c r="Y14" s="39"/>
      <c r="Z14" s="40"/>
      <c r="AA14" s="38"/>
      <c r="AB14" s="39"/>
      <c r="AC14" s="40"/>
      <c r="AD14" s="38"/>
      <c r="AE14" s="39"/>
      <c r="AF14" s="40"/>
      <c r="AG14" s="47">
        <f>COUNTIF(C14:AF14,"○")</f>
        <v>1</v>
      </c>
      <c r="AH14" s="47">
        <f>COUNTIF(C14:AF14,"●")</f>
        <v>2</v>
      </c>
      <c r="AI14" s="47">
        <f>COUNTIF(C14:AF14,"△")</f>
        <v>3</v>
      </c>
      <c r="AJ14" s="36">
        <f>SUM(C15,F15,I15,L15,O15,R15,U15,X15,AA15,AD15)</f>
        <v>3</v>
      </c>
      <c r="AK14" s="36">
        <f>SUM(E15,H15,K15,N15,Q15,T15,W15,Z15,AC15,AF15)</f>
        <v>12</v>
      </c>
      <c r="AL14" s="36">
        <f>AJ14-AK14</f>
        <v>-9</v>
      </c>
      <c r="AM14" s="111">
        <f>AG14*3+AI14*1</f>
        <v>6</v>
      </c>
      <c r="AN14" s="107"/>
      <c r="AO14" s="4"/>
    </row>
    <row r="15" spans="1:41" ht="20.100000000000001" customHeight="1">
      <c r="A15" s="34"/>
      <c r="B15" s="35"/>
      <c r="C15" s="1">
        <v>1</v>
      </c>
      <c r="D15" s="2" t="s">
        <v>10</v>
      </c>
      <c r="E15" s="3">
        <v>4</v>
      </c>
      <c r="F15" s="1">
        <v>1</v>
      </c>
      <c r="G15" s="2" t="s">
        <v>10</v>
      </c>
      <c r="H15" s="3">
        <v>1</v>
      </c>
      <c r="I15" s="1">
        <v>0</v>
      </c>
      <c r="J15" s="2" t="s">
        <v>10</v>
      </c>
      <c r="K15" s="3">
        <v>0</v>
      </c>
      <c r="L15" s="44"/>
      <c r="M15" s="45"/>
      <c r="N15" s="46"/>
      <c r="O15" s="1">
        <v>0</v>
      </c>
      <c r="P15" s="2" t="s">
        <v>10</v>
      </c>
      <c r="Q15" s="3">
        <v>0</v>
      </c>
      <c r="R15" s="1">
        <v>0</v>
      </c>
      <c r="S15" s="2" t="s">
        <v>10</v>
      </c>
      <c r="T15" s="3">
        <v>7</v>
      </c>
      <c r="U15" s="1">
        <v>1</v>
      </c>
      <c r="V15" s="2" t="s">
        <v>10</v>
      </c>
      <c r="W15" s="3">
        <v>0</v>
      </c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48"/>
      <c r="AH15" s="48"/>
      <c r="AI15" s="48"/>
      <c r="AJ15" s="37"/>
      <c r="AK15" s="37"/>
      <c r="AL15" s="37"/>
      <c r="AM15" s="112"/>
      <c r="AN15" s="108"/>
      <c r="AO15" s="4"/>
    </row>
    <row r="16" spans="1:41" ht="20.100000000000001" customHeight="1">
      <c r="A16" s="32" t="s">
        <v>39</v>
      </c>
      <c r="B16" s="33"/>
      <c r="C16" s="38"/>
      <c r="D16" s="39"/>
      <c r="E16" s="40"/>
      <c r="F16" s="38" t="s">
        <v>47</v>
      </c>
      <c r="G16" s="39"/>
      <c r="H16" s="40"/>
      <c r="I16" s="38" t="s">
        <v>47</v>
      </c>
      <c r="J16" s="39"/>
      <c r="K16" s="40"/>
      <c r="L16" s="38" t="s">
        <v>4</v>
      </c>
      <c r="M16" s="39"/>
      <c r="N16" s="40"/>
      <c r="O16" s="41"/>
      <c r="P16" s="42"/>
      <c r="Q16" s="43"/>
      <c r="R16" s="38"/>
      <c r="S16" s="39"/>
      <c r="T16" s="40"/>
      <c r="U16" s="38" t="s">
        <v>47</v>
      </c>
      <c r="V16" s="39"/>
      <c r="W16" s="40"/>
      <c r="X16" s="38" t="s">
        <v>47</v>
      </c>
      <c r="Y16" s="39"/>
      <c r="Z16" s="40"/>
      <c r="AA16" s="38" t="s">
        <v>4</v>
      </c>
      <c r="AB16" s="39"/>
      <c r="AC16" s="40"/>
      <c r="AD16" s="38" t="s">
        <v>30</v>
      </c>
      <c r="AE16" s="39"/>
      <c r="AF16" s="40"/>
      <c r="AG16" s="47">
        <f>COUNTIF(C16:AF16,"○")</f>
        <v>1</v>
      </c>
      <c r="AH16" s="47">
        <f>COUNTIF(C16:AF16,"●")</f>
        <v>4</v>
      </c>
      <c r="AI16" s="47">
        <f>COUNTIF(C16:AF16,"△")</f>
        <v>2</v>
      </c>
      <c r="AJ16" s="36">
        <f>SUM(C17,F17,I17,L17,O17,R17,U17,X17,AA17,AD17)</f>
        <v>3</v>
      </c>
      <c r="AK16" s="36">
        <f>SUM(E17,H17,K17,N17,Q17,T17,W17,Z17,AC17,AF17)</f>
        <v>14</v>
      </c>
      <c r="AL16" s="36">
        <f>AJ16-AK16</f>
        <v>-11</v>
      </c>
      <c r="AM16" s="111">
        <f>AG16*3+AI16*1</f>
        <v>5</v>
      </c>
      <c r="AN16" s="107"/>
      <c r="AO16" s="4"/>
    </row>
    <row r="17" spans="1:41" ht="20.100000000000001" customHeight="1">
      <c r="A17" s="34"/>
      <c r="B17" s="35"/>
      <c r="C17" s="1"/>
      <c r="D17" s="2" t="s">
        <v>10</v>
      </c>
      <c r="E17" s="3"/>
      <c r="F17" s="1">
        <v>0</v>
      </c>
      <c r="G17" s="2" t="s">
        <v>10</v>
      </c>
      <c r="H17" s="3">
        <v>2</v>
      </c>
      <c r="I17" s="1">
        <v>0</v>
      </c>
      <c r="J17" s="2" t="s">
        <v>10</v>
      </c>
      <c r="K17" s="3">
        <v>2</v>
      </c>
      <c r="L17" s="1">
        <v>0</v>
      </c>
      <c r="M17" s="2" t="s">
        <v>10</v>
      </c>
      <c r="N17" s="3">
        <v>0</v>
      </c>
      <c r="O17" s="44"/>
      <c r="P17" s="45"/>
      <c r="Q17" s="46"/>
      <c r="R17" s="1"/>
      <c r="S17" s="2" t="s">
        <v>10</v>
      </c>
      <c r="T17" s="3"/>
      <c r="U17" s="1">
        <v>1</v>
      </c>
      <c r="V17" s="2" t="s">
        <v>10</v>
      </c>
      <c r="W17" s="3">
        <v>5</v>
      </c>
      <c r="X17" s="1">
        <v>0</v>
      </c>
      <c r="Y17" s="2" t="s">
        <v>10</v>
      </c>
      <c r="Z17" s="3">
        <v>4</v>
      </c>
      <c r="AA17" s="1">
        <v>0</v>
      </c>
      <c r="AB17" s="2" t="s">
        <v>10</v>
      </c>
      <c r="AC17" s="3">
        <v>0</v>
      </c>
      <c r="AD17" s="1">
        <v>2</v>
      </c>
      <c r="AE17" s="2" t="s">
        <v>10</v>
      </c>
      <c r="AF17" s="3">
        <v>1</v>
      </c>
      <c r="AG17" s="48"/>
      <c r="AH17" s="48"/>
      <c r="AI17" s="48"/>
      <c r="AJ17" s="37"/>
      <c r="AK17" s="37"/>
      <c r="AL17" s="37"/>
      <c r="AM17" s="112"/>
      <c r="AN17" s="108"/>
      <c r="AO17" s="4"/>
    </row>
    <row r="18" spans="1:41" ht="20.100000000000001" customHeight="1">
      <c r="A18" s="32" t="s">
        <v>25</v>
      </c>
      <c r="B18" s="33"/>
      <c r="C18" s="38" t="s">
        <v>47</v>
      </c>
      <c r="D18" s="39"/>
      <c r="E18" s="40"/>
      <c r="F18" s="38" t="s">
        <v>47</v>
      </c>
      <c r="G18" s="39"/>
      <c r="H18" s="40"/>
      <c r="I18" s="133" t="s">
        <v>47</v>
      </c>
      <c r="J18" s="134"/>
      <c r="K18" s="135"/>
      <c r="L18" s="38" t="s">
        <v>30</v>
      </c>
      <c r="M18" s="39"/>
      <c r="N18" s="40"/>
      <c r="O18" s="38"/>
      <c r="P18" s="39"/>
      <c r="Q18" s="40"/>
      <c r="R18" s="41"/>
      <c r="S18" s="42"/>
      <c r="T18" s="43"/>
      <c r="U18" s="38" t="s">
        <v>51</v>
      </c>
      <c r="V18" s="39"/>
      <c r="W18" s="40"/>
      <c r="X18" s="38" t="s">
        <v>47</v>
      </c>
      <c r="Y18" s="39"/>
      <c r="Z18" s="40"/>
      <c r="AA18" s="38" t="s">
        <v>4</v>
      </c>
      <c r="AB18" s="39"/>
      <c r="AC18" s="40"/>
      <c r="AD18" s="38" t="s">
        <v>30</v>
      </c>
      <c r="AE18" s="39"/>
      <c r="AF18" s="40"/>
      <c r="AG18" s="47">
        <f>COUNTIF(C18:AF18,"○")</f>
        <v>2</v>
      </c>
      <c r="AH18" s="47">
        <f>COUNTIF(C18:AF18,"●")</f>
        <v>5</v>
      </c>
      <c r="AI18" s="47">
        <f>COUNTIF(C18:AF18,"△")</f>
        <v>1</v>
      </c>
      <c r="AJ18" s="36">
        <f>SUM(C19,F19,I19,L19,O19,R19,U19,X19,AA19,AD19)</f>
        <v>20</v>
      </c>
      <c r="AK18" s="36">
        <f>SUM(E19,H19,K19,N19,Q19,T19,W19,Z19,AC19,AF19)</f>
        <v>27</v>
      </c>
      <c r="AL18" s="36">
        <f>AJ18-AK18</f>
        <v>-7</v>
      </c>
      <c r="AM18" s="111">
        <f>AG18*3+AI18*1</f>
        <v>7</v>
      </c>
      <c r="AN18" s="107"/>
      <c r="AO18" s="4"/>
    </row>
    <row r="19" spans="1:41" ht="20.100000000000001" customHeight="1">
      <c r="A19" s="34"/>
      <c r="B19" s="35"/>
      <c r="C19" s="1">
        <v>1</v>
      </c>
      <c r="D19" s="2" t="s">
        <v>10</v>
      </c>
      <c r="E19" s="3">
        <v>4</v>
      </c>
      <c r="F19" s="1">
        <v>2</v>
      </c>
      <c r="G19" s="2" t="s">
        <v>10</v>
      </c>
      <c r="H19" s="3">
        <v>5</v>
      </c>
      <c r="I19" s="136">
        <v>2</v>
      </c>
      <c r="J19" s="137" t="s">
        <v>10</v>
      </c>
      <c r="K19" s="138">
        <v>8</v>
      </c>
      <c r="L19" s="1">
        <v>7</v>
      </c>
      <c r="M19" s="2" t="s">
        <v>10</v>
      </c>
      <c r="N19" s="3">
        <v>0</v>
      </c>
      <c r="O19" s="1"/>
      <c r="P19" s="2" t="s">
        <v>10</v>
      </c>
      <c r="Q19" s="3"/>
      <c r="R19" s="44"/>
      <c r="S19" s="45"/>
      <c r="T19" s="46"/>
      <c r="U19" s="1">
        <v>2</v>
      </c>
      <c r="V19" s="2" t="s">
        <v>10</v>
      </c>
      <c r="W19" s="3">
        <v>5</v>
      </c>
      <c r="X19" s="1">
        <v>3</v>
      </c>
      <c r="Y19" s="2" t="s">
        <v>10</v>
      </c>
      <c r="Z19" s="3">
        <v>4</v>
      </c>
      <c r="AA19" s="1">
        <v>1</v>
      </c>
      <c r="AB19" s="2" t="s">
        <v>10</v>
      </c>
      <c r="AC19" s="3">
        <v>1</v>
      </c>
      <c r="AD19" s="1">
        <v>2</v>
      </c>
      <c r="AE19" s="2" t="s">
        <v>10</v>
      </c>
      <c r="AF19" s="3">
        <v>0</v>
      </c>
      <c r="AG19" s="48"/>
      <c r="AH19" s="48"/>
      <c r="AI19" s="48"/>
      <c r="AJ19" s="37"/>
      <c r="AK19" s="37"/>
      <c r="AL19" s="37"/>
      <c r="AM19" s="112"/>
      <c r="AN19" s="108"/>
      <c r="AO19" s="4"/>
    </row>
    <row r="20" spans="1:41" ht="20.100000000000001" customHeight="1">
      <c r="A20" s="32" t="s">
        <v>15</v>
      </c>
      <c r="B20" s="33"/>
      <c r="C20" s="133" t="s">
        <v>4</v>
      </c>
      <c r="D20" s="134"/>
      <c r="E20" s="135"/>
      <c r="F20" s="38" t="s">
        <v>47</v>
      </c>
      <c r="G20" s="39"/>
      <c r="H20" s="40"/>
      <c r="I20" s="38" t="s">
        <v>4</v>
      </c>
      <c r="J20" s="39"/>
      <c r="K20" s="40"/>
      <c r="L20" s="38" t="s">
        <v>47</v>
      </c>
      <c r="M20" s="39"/>
      <c r="N20" s="40"/>
      <c r="O20" s="38" t="s">
        <v>30</v>
      </c>
      <c r="P20" s="39"/>
      <c r="Q20" s="40"/>
      <c r="R20" s="38" t="s">
        <v>49</v>
      </c>
      <c r="S20" s="39"/>
      <c r="T20" s="40"/>
      <c r="U20" s="41"/>
      <c r="V20" s="42"/>
      <c r="W20" s="43"/>
      <c r="X20" s="38" t="s">
        <v>30</v>
      </c>
      <c r="Y20" s="39"/>
      <c r="Z20" s="40"/>
      <c r="AA20" s="38"/>
      <c r="AB20" s="39"/>
      <c r="AC20" s="40"/>
      <c r="AD20" s="38" t="s">
        <v>30</v>
      </c>
      <c r="AE20" s="39"/>
      <c r="AF20" s="40"/>
      <c r="AG20" s="47">
        <f>COUNTIF(C20:AF20,"○")</f>
        <v>4</v>
      </c>
      <c r="AH20" s="47">
        <f>COUNTIF(C20:AF20,"●")</f>
        <v>2</v>
      </c>
      <c r="AI20" s="47">
        <f>COUNTIF(C20:AF20,"△")</f>
        <v>2</v>
      </c>
      <c r="AJ20" s="36">
        <f>SUM(C21,F21,I21,L21,O21,R21,U21,X21,AA21,AD21)</f>
        <v>23</v>
      </c>
      <c r="AK20" s="36">
        <f>SUM(E21,H21,K21,N21,Q21,T21,W21,Z21,AC21,AF21)</f>
        <v>8</v>
      </c>
      <c r="AL20" s="36">
        <f>AJ20-AK20</f>
        <v>15</v>
      </c>
      <c r="AM20" s="111">
        <f>AG20*3+AI20*1</f>
        <v>14</v>
      </c>
      <c r="AN20" s="107"/>
      <c r="AO20" s="4"/>
    </row>
    <row r="21" spans="1:41" ht="20.100000000000001" customHeight="1">
      <c r="A21" s="34"/>
      <c r="B21" s="35"/>
      <c r="C21" s="136">
        <v>1</v>
      </c>
      <c r="D21" s="137" t="s">
        <v>10</v>
      </c>
      <c r="E21" s="138">
        <v>1</v>
      </c>
      <c r="F21" s="1">
        <v>0</v>
      </c>
      <c r="G21" s="2" t="s">
        <v>10</v>
      </c>
      <c r="H21" s="3">
        <v>1</v>
      </c>
      <c r="I21" s="1">
        <v>1</v>
      </c>
      <c r="J21" s="2" t="s">
        <v>10</v>
      </c>
      <c r="K21" s="3">
        <v>1</v>
      </c>
      <c r="L21" s="1">
        <v>0</v>
      </c>
      <c r="M21" s="2" t="s">
        <v>10</v>
      </c>
      <c r="N21" s="3">
        <v>1</v>
      </c>
      <c r="O21" s="1">
        <v>5</v>
      </c>
      <c r="P21" s="2" t="s">
        <v>10</v>
      </c>
      <c r="Q21" s="3">
        <v>1</v>
      </c>
      <c r="R21" s="1">
        <v>5</v>
      </c>
      <c r="S21" s="2" t="s">
        <v>10</v>
      </c>
      <c r="T21" s="3">
        <v>2</v>
      </c>
      <c r="U21" s="44"/>
      <c r="V21" s="45"/>
      <c r="W21" s="46"/>
      <c r="X21" s="1">
        <v>3</v>
      </c>
      <c r="Y21" s="2" t="s">
        <v>10</v>
      </c>
      <c r="Z21" s="3">
        <v>0</v>
      </c>
      <c r="AA21" s="1"/>
      <c r="AB21" s="2" t="s">
        <v>10</v>
      </c>
      <c r="AC21" s="3"/>
      <c r="AD21" s="1">
        <v>8</v>
      </c>
      <c r="AE21" s="2" t="s">
        <v>10</v>
      </c>
      <c r="AF21" s="3">
        <v>1</v>
      </c>
      <c r="AG21" s="48"/>
      <c r="AH21" s="48"/>
      <c r="AI21" s="48"/>
      <c r="AJ21" s="37"/>
      <c r="AK21" s="37"/>
      <c r="AL21" s="37"/>
      <c r="AM21" s="112"/>
      <c r="AN21" s="108"/>
      <c r="AO21" s="4"/>
    </row>
    <row r="22" spans="1:41" ht="20.100000000000001" customHeight="1">
      <c r="A22" s="32" t="s">
        <v>41</v>
      </c>
      <c r="B22" s="33"/>
      <c r="C22" s="38"/>
      <c r="D22" s="39"/>
      <c r="E22" s="40"/>
      <c r="F22" s="38" t="s">
        <v>4</v>
      </c>
      <c r="G22" s="39"/>
      <c r="H22" s="40"/>
      <c r="I22" s="38" t="s">
        <v>47</v>
      </c>
      <c r="J22" s="39"/>
      <c r="K22" s="40"/>
      <c r="L22" s="38"/>
      <c r="M22" s="39"/>
      <c r="N22" s="40"/>
      <c r="O22" s="38" t="s">
        <v>30</v>
      </c>
      <c r="P22" s="39"/>
      <c r="Q22" s="40"/>
      <c r="R22" s="38" t="s">
        <v>30</v>
      </c>
      <c r="S22" s="39"/>
      <c r="T22" s="40"/>
      <c r="U22" s="38" t="s">
        <v>47</v>
      </c>
      <c r="V22" s="39"/>
      <c r="W22" s="40"/>
      <c r="X22" s="41"/>
      <c r="Y22" s="42"/>
      <c r="Z22" s="43"/>
      <c r="AA22" s="38" t="s">
        <v>47</v>
      </c>
      <c r="AB22" s="39"/>
      <c r="AC22" s="40"/>
      <c r="AD22" s="127" t="s">
        <v>30</v>
      </c>
      <c r="AE22" s="128"/>
      <c r="AF22" s="129"/>
      <c r="AG22" s="47">
        <f>COUNTIF(C22:AF22,"○")</f>
        <v>3</v>
      </c>
      <c r="AH22" s="47">
        <f>COUNTIF(C22:AF22,"●")</f>
        <v>3</v>
      </c>
      <c r="AI22" s="47">
        <f>COUNTIF(C22:AF22,"△")</f>
        <v>1</v>
      </c>
      <c r="AJ22" s="36">
        <f>SUM(C23,F23,I23,L23,O23,R23,U23,X23,AA23,AD23)</f>
        <v>17</v>
      </c>
      <c r="AK22" s="36">
        <f>SUM(E23,H23,K23,N23,Q23,T23,W23,Z23,AC23,AF23)</f>
        <v>16</v>
      </c>
      <c r="AL22" s="36">
        <f>AJ22-AK22</f>
        <v>1</v>
      </c>
      <c r="AM22" s="111">
        <f>AG22*3+AI22*1</f>
        <v>10</v>
      </c>
      <c r="AN22" s="107"/>
      <c r="AO22" s="24" t="s">
        <v>57</v>
      </c>
    </row>
    <row r="23" spans="1:41" ht="19.5" customHeight="1">
      <c r="A23" s="34"/>
      <c r="B23" s="35"/>
      <c r="C23" s="1"/>
      <c r="D23" s="2" t="s">
        <v>10</v>
      </c>
      <c r="E23" s="3"/>
      <c r="F23" s="1">
        <v>3</v>
      </c>
      <c r="G23" s="2" t="s">
        <v>10</v>
      </c>
      <c r="H23" s="3">
        <v>3</v>
      </c>
      <c r="I23" s="1">
        <v>1</v>
      </c>
      <c r="J23" s="2" t="s">
        <v>10</v>
      </c>
      <c r="K23" s="3">
        <v>3</v>
      </c>
      <c r="L23" s="1"/>
      <c r="M23" s="2" t="s">
        <v>10</v>
      </c>
      <c r="N23" s="3"/>
      <c r="O23" s="1">
        <v>4</v>
      </c>
      <c r="P23" s="2" t="s">
        <v>10</v>
      </c>
      <c r="Q23" s="3">
        <v>0</v>
      </c>
      <c r="R23" s="1">
        <v>4</v>
      </c>
      <c r="S23" s="2" t="s">
        <v>10</v>
      </c>
      <c r="T23" s="3">
        <v>3</v>
      </c>
      <c r="U23" s="1">
        <v>0</v>
      </c>
      <c r="V23" s="2" t="s">
        <v>10</v>
      </c>
      <c r="W23" s="3">
        <v>3</v>
      </c>
      <c r="X23" s="44"/>
      <c r="Y23" s="45"/>
      <c r="Z23" s="46"/>
      <c r="AA23" s="1">
        <v>2</v>
      </c>
      <c r="AB23" s="2" t="s">
        <v>10</v>
      </c>
      <c r="AC23" s="3">
        <v>4</v>
      </c>
      <c r="AD23" s="130">
        <v>3</v>
      </c>
      <c r="AE23" s="131" t="s">
        <v>10</v>
      </c>
      <c r="AF23" s="132">
        <v>0</v>
      </c>
      <c r="AG23" s="48"/>
      <c r="AH23" s="48"/>
      <c r="AI23" s="48"/>
      <c r="AJ23" s="37"/>
      <c r="AK23" s="37"/>
      <c r="AL23" s="37"/>
      <c r="AM23" s="112"/>
      <c r="AN23" s="108"/>
      <c r="AO23" s="4"/>
    </row>
    <row r="24" spans="1:41" ht="19.5" customHeight="1">
      <c r="A24" s="32" t="s">
        <v>42</v>
      </c>
      <c r="B24" s="33"/>
      <c r="C24" s="38" t="s">
        <v>47</v>
      </c>
      <c r="D24" s="39"/>
      <c r="E24" s="40"/>
      <c r="F24" s="38"/>
      <c r="G24" s="39"/>
      <c r="H24" s="40"/>
      <c r="I24" s="38" t="s">
        <v>51</v>
      </c>
      <c r="J24" s="39"/>
      <c r="K24" s="40"/>
      <c r="L24" s="38"/>
      <c r="M24" s="39"/>
      <c r="N24" s="40"/>
      <c r="O24" s="38" t="s">
        <v>4</v>
      </c>
      <c r="P24" s="39"/>
      <c r="Q24" s="40"/>
      <c r="R24" s="38" t="s">
        <v>4</v>
      </c>
      <c r="S24" s="39"/>
      <c r="T24" s="40"/>
      <c r="U24" s="38"/>
      <c r="V24" s="39"/>
      <c r="W24" s="40"/>
      <c r="X24" s="38" t="s">
        <v>30</v>
      </c>
      <c r="Y24" s="39"/>
      <c r="Z24" s="40"/>
      <c r="AA24" s="41"/>
      <c r="AB24" s="42"/>
      <c r="AC24" s="43"/>
      <c r="AD24" s="38" t="s">
        <v>47</v>
      </c>
      <c r="AE24" s="39"/>
      <c r="AF24" s="40"/>
      <c r="AG24" s="47">
        <f>COUNTIF(C24:AF24,"○")</f>
        <v>1</v>
      </c>
      <c r="AH24" s="47">
        <f>COUNTIF(C24:AF24,"●")</f>
        <v>3</v>
      </c>
      <c r="AI24" s="47">
        <f>COUNTIF(C24:AF24,"△")</f>
        <v>2</v>
      </c>
      <c r="AJ24" s="36">
        <f>SUM(C25,F25,I25,L25,O25,R25,U25,X25,AA25,AD25)</f>
        <v>7</v>
      </c>
      <c r="AK24" s="36">
        <f>SUM(E25,H25,K25,N25,Q25,T25,W25,Z25,AC25,AF25)</f>
        <v>12</v>
      </c>
      <c r="AL24" s="36">
        <f>AJ24-AK24</f>
        <v>-5</v>
      </c>
      <c r="AM24" s="111">
        <f>AG24*3+AI24*1</f>
        <v>5</v>
      </c>
      <c r="AN24" s="107"/>
      <c r="AO24" s="4"/>
    </row>
    <row r="25" spans="1:41" ht="19.5" customHeight="1">
      <c r="A25" s="34"/>
      <c r="B25" s="35"/>
      <c r="C25" s="1">
        <v>0</v>
      </c>
      <c r="D25" s="2" t="s">
        <v>10</v>
      </c>
      <c r="E25" s="3">
        <v>1</v>
      </c>
      <c r="F25" s="1"/>
      <c r="G25" s="2" t="s">
        <v>10</v>
      </c>
      <c r="H25" s="3"/>
      <c r="I25" s="1">
        <v>0</v>
      </c>
      <c r="J25" s="2" t="s">
        <v>10</v>
      </c>
      <c r="K25" s="3">
        <v>2</v>
      </c>
      <c r="L25" s="1"/>
      <c r="M25" s="2" t="s">
        <v>10</v>
      </c>
      <c r="N25" s="3"/>
      <c r="O25" s="1">
        <v>0</v>
      </c>
      <c r="P25" s="2" t="s">
        <v>10</v>
      </c>
      <c r="Q25" s="3">
        <v>0</v>
      </c>
      <c r="R25" s="1">
        <v>1</v>
      </c>
      <c r="S25" s="2" t="s">
        <v>10</v>
      </c>
      <c r="T25" s="3">
        <v>1</v>
      </c>
      <c r="U25" s="1"/>
      <c r="V25" s="2" t="s">
        <v>10</v>
      </c>
      <c r="W25" s="3"/>
      <c r="X25" s="1">
        <v>4</v>
      </c>
      <c r="Y25" s="2" t="s">
        <v>10</v>
      </c>
      <c r="Z25" s="3">
        <v>2</v>
      </c>
      <c r="AA25" s="44"/>
      <c r="AB25" s="45"/>
      <c r="AC25" s="46"/>
      <c r="AD25" s="1">
        <v>2</v>
      </c>
      <c r="AE25" s="2" t="s">
        <v>10</v>
      </c>
      <c r="AF25" s="3">
        <v>6</v>
      </c>
      <c r="AG25" s="48"/>
      <c r="AH25" s="48"/>
      <c r="AI25" s="48"/>
      <c r="AJ25" s="37"/>
      <c r="AK25" s="37"/>
      <c r="AL25" s="37"/>
      <c r="AM25" s="112"/>
      <c r="AN25" s="108"/>
      <c r="AO25" s="4"/>
    </row>
    <row r="26" spans="1:41" ht="19.5" customHeight="1">
      <c r="A26" s="32" t="s">
        <v>43</v>
      </c>
      <c r="B26" s="33"/>
      <c r="C26" s="38" t="s">
        <v>47</v>
      </c>
      <c r="D26" s="39"/>
      <c r="E26" s="40"/>
      <c r="F26" s="38"/>
      <c r="G26" s="39"/>
      <c r="H26" s="40"/>
      <c r="I26" s="38" t="s">
        <v>47</v>
      </c>
      <c r="J26" s="39"/>
      <c r="K26" s="40"/>
      <c r="L26" s="38"/>
      <c r="M26" s="39"/>
      <c r="N26" s="40"/>
      <c r="O26" s="38" t="s">
        <v>47</v>
      </c>
      <c r="P26" s="39"/>
      <c r="Q26" s="40"/>
      <c r="R26" s="38" t="s">
        <v>47</v>
      </c>
      <c r="S26" s="39"/>
      <c r="T26" s="40"/>
      <c r="U26" s="38" t="s">
        <v>47</v>
      </c>
      <c r="V26" s="39"/>
      <c r="W26" s="40"/>
      <c r="X26" s="127" t="s">
        <v>47</v>
      </c>
      <c r="Y26" s="128"/>
      <c r="Z26" s="129"/>
      <c r="AA26" s="38" t="s">
        <v>30</v>
      </c>
      <c r="AB26" s="39"/>
      <c r="AC26" s="40"/>
      <c r="AD26" s="41"/>
      <c r="AE26" s="42"/>
      <c r="AF26" s="43"/>
      <c r="AG26" s="47">
        <f>COUNTIF(C26:AF26,"○")</f>
        <v>1</v>
      </c>
      <c r="AH26" s="47">
        <f>COUNTIF(C26:AF26,"●")</f>
        <v>6</v>
      </c>
      <c r="AI26" s="47">
        <f>COUNTIF(C26:AF26,"△")</f>
        <v>0</v>
      </c>
      <c r="AJ26" s="36">
        <f>SUM(C27,F27,I27,L27,O27,R27,U27,X27,AA27,AD27)</f>
        <v>9</v>
      </c>
      <c r="AK26" s="36">
        <f>SUM(E27,H27,K27,N27,Q27,T27,W27,Z27,AC27,AF27)</f>
        <v>40</v>
      </c>
      <c r="AL26" s="36">
        <f>AJ26-AK26</f>
        <v>-31</v>
      </c>
      <c r="AM26" s="111">
        <f>AG26*3+AI26*1+(-3)</f>
        <v>0</v>
      </c>
      <c r="AN26" s="107"/>
      <c r="AO26" s="4"/>
    </row>
    <row r="27" spans="1:41" ht="19.5" customHeight="1">
      <c r="A27" s="34"/>
      <c r="B27" s="35"/>
      <c r="C27" s="1">
        <v>1</v>
      </c>
      <c r="D27" s="2" t="s">
        <v>10</v>
      </c>
      <c r="E27" s="3">
        <v>16</v>
      </c>
      <c r="F27" s="1"/>
      <c r="G27" s="2" t="s">
        <v>10</v>
      </c>
      <c r="H27" s="3"/>
      <c r="I27" s="1">
        <v>0</v>
      </c>
      <c r="J27" s="2" t="s">
        <v>10</v>
      </c>
      <c r="K27" s="3">
        <v>7</v>
      </c>
      <c r="L27" s="1"/>
      <c r="M27" s="2" t="s">
        <v>10</v>
      </c>
      <c r="N27" s="3"/>
      <c r="O27" s="1">
        <v>1</v>
      </c>
      <c r="P27" s="2" t="s">
        <v>10</v>
      </c>
      <c r="Q27" s="3">
        <v>2</v>
      </c>
      <c r="R27" s="1">
        <v>0</v>
      </c>
      <c r="S27" s="2" t="s">
        <v>10</v>
      </c>
      <c r="T27" s="3">
        <v>2</v>
      </c>
      <c r="U27" s="1">
        <v>1</v>
      </c>
      <c r="V27" s="2" t="s">
        <v>10</v>
      </c>
      <c r="W27" s="3">
        <v>8</v>
      </c>
      <c r="X27" s="130">
        <v>0</v>
      </c>
      <c r="Y27" s="131" t="s">
        <v>10</v>
      </c>
      <c r="Z27" s="132">
        <v>3</v>
      </c>
      <c r="AA27" s="1">
        <v>6</v>
      </c>
      <c r="AB27" s="2" t="s">
        <v>10</v>
      </c>
      <c r="AC27" s="3">
        <v>2</v>
      </c>
      <c r="AD27" s="44"/>
      <c r="AE27" s="45"/>
      <c r="AF27" s="46"/>
      <c r="AG27" s="48"/>
      <c r="AH27" s="48"/>
      <c r="AI27" s="48"/>
      <c r="AJ27" s="37"/>
      <c r="AK27" s="37"/>
      <c r="AL27" s="37"/>
      <c r="AM27" s="112"/>
      <c r="AN27" s="108"/>
      <c r="AO27" s="4"/>
    </row>
    <row r="28" spans="1:41" ht="19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41" ht="19.5" customHeight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4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41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41" ht="13.5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A8:AC8"/>
    <mergeCell ref="A14:B15"/>
    <mergeCell ref="L16:N16"/>
    <mergeCell ref="O16:Q17"/>
    <mergeCell ref="R16:T16"/>
    <mergeCell ref="A18:B19"/>
    <mergeCell ref="A20:B21"/>
    <mergeCell ref="A12:B13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2021-03-06T11:52:52Z</dcterms:modified>
</cp:coreProperties>
</file>